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 Google (benesoft.sk@gmail.com)\PROJEKTY\ORBIS PICTUS\MINISTERSKE\20200709 cennik pre cenove ponuky 2\"/>
    </mc:Choice>
  </mc:AlternateContent>
  <xr:revisionPtr revIDLastSave="0" documentId="13_ncr:1_{AA00D0B3-3410-4188-9EDD-1D8B5CBA4E93}" xr6:coauthVersionLast="45" xr6:coauthVersionMax="45" xr10:uidLastSave="{00000000-0000-0000-0000-000000000000}"/>
  <bookViews>
    <workbookView xWindow="-120" yWindow="-120" windowWidth="29040" windowHeight="15840" xr2:uid="{4A9FBE7A-FBE8-457C-8B0B-DC04B531F78F}"/>
  </bookViews>
  <sheets>
    <sheet name="podla rocnikov ALL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4" i="1" l="1"/>
  <c r="J74" i="1" s="1"/>
  <c r="K74" i="1" s="1"/>
  <c r="I75" i="1"/>
  <c r="J75" i="1" s="1"/>
  <c r="I76" i="1"/>
  <c r="J76" i="1" s="1"/>
  <c r="K76" i="1" s="1"/>
  <c r="I77" i="1"/>
  <c r="J77" i="1"/>
  <c r="K77" i="1" s="1"/>
  <c r="I78" i="1"/>
  <c r="J78" i="1" s="1"/>
  <c r="I79" i="1"/>
  <c r="J79" i="1" s="1"/>
  <c r="K79" i="1" s="1"/>
  <c r="I80" i="1"/>
  <c r="J80" i="1"/>
  <c r="I81" i="1"/>
  <c r="J81" i="1" s="1"/>
  <c r="I53" i="1"/>
  <c r="J53" i="1" s="1"/>
  <c r="K53" i="1" s="1"/>
  <c r="I54" i="1"/>
  <c r="J54" i="1" s="1"/>
  <c r="I55" i="1"/>
  <c r="J55" i="1" s="1"/>
  <c r="I56" i="1"/>
  <c r="I57" i="1"/>
  <c r="J57" i="1" s="1"/>
  <c r="I58" i="1"/>
  <c r="J58" i="1" s="1"/>
  <c r="I59" i="1"/>
  <c r="J59" i="1" s="1"/>
  <c r="K59" i="1" s="1"/>
  <c r="I60" i="1"/>
  <c r="I61" i="1"/>
  <c r="J61" i="1" s="1"/>
  <c r="K61" i="1" s="1"/>
  <c r="I38" i="1"/>
  <c r="J38" i="1" s="1"/>
  <c r="K38" i="1" s="1"/>
  <c r="I39" i="1"/>
  <c r="J39" i="1" s="1"/>
  <c r="I40" i="1"/>
  <c r="J40" i="1" s="1"/>
  <c r="K40" i="1" s="1"/>
  <c r="I41" i="1"/>
  <c r="J41" i="1" s="1"/>
  <c r="I42" i="1"/>
  <c r="J42" i="1" s="1"/>
  <c r="I43" i="1"/>
  <c r="J43" i="1"/>
  <c r="K43" i="1" s="1"/>
  <c r="I44" i="1"/>
  <c r="J44" i="1" s="1"/>
  <c r="I45" i="1"/>
  <c r="I46" i="1"/>
  <c r="J46" i="1"/>
  <c r="I47" i="1"/>
  <c r="J47" i="1" s="1"/>
  <c r="K78" i="1" l="1"/>
  <c r="K46" i="1"/>
  <c r="J60" i="1"/>
  <c r="K60" i="1" s="1"/>
  <c r="J56" i="1"/>
  <c r="K56" i="1" s="1"/>
  <c r="K80" i="1"/>
  <c r="K41" i="1"/>
  <c r="K81" i="1"/>
  <c r="J45" i="1"/>
  <c r="K45" i="1" s="1"/>
  <c r="K75" i="1"/>
  <c r="K39" i="1"/>
  <c r="K44" i="1"/>
  <c r="K47" i="1"/>
  <c r="K57" i="1"/>
  <c r="K55" i="1"/>
  <c r="K54" i="1"/>
  <c r="K58" i="1"/>
  <c r="K42" i="1"/>
  <c r="I86" i="1"/>
  <c r="J86" i="1" s="1"/>
  <c r="I87" i="1"/>
  <c r="J87" i="1" s="1"/>
  <c r="K87" i="1" l="1"/>
  <c r="K86" i="1"/>
  <c r="I98" i="1" l="1"/>
  <c r="J98" i="1" s="1"/>
  <c r="K98" i="1" s="1"/>
  <c r="I163" i="1" l="1"/>
  <c r="I164" i="1"/>
  <c r="J164" i="1" s="1"/>
  <c r="I162" i="1"/>
  <c r="J162" i="1" s="1"/>
  <c r="I152" i="1"/>
  <c r="I132" i="1"/>
  <c r="I119" i="1"/>
  <c r="J119" i="1" s="1"/>
  <c r="I97" i="1"/>
  <c r="J97" i="1" s="1"/>
  <c r="K162" i="1" l="1"/>
  <c r="K119" i="1"/>
  <c r="J132" i="1"/>
  <c r="K132" i="1" s="1"/>
  <c r="K164" i="1"/>
  <c r="K97" i="1"/>
  <c r="J163" i="1"/>
  <c r="K163" i="1" s="1"/>
  <c r="J152" i="1"/>
  <c r="K152" i="1" s="1"/>
  <c r="I158" i="1"/>
  <c r="J158" i="1" s="1"/>
  <c r="I159" i="1"/>
  <c r="J159" i="1" s="1"/>
  <c r="I160" i="1"/>
  <c r="J160" i="1" s="1"/>
  <c r="K160" i="1" s="1"/>
  <c r="I161" i="1"/>
  <c r="J161" i="1" s="1"/>
  <c r="I157" i="1"/>
  <c r="I146" i="1"/>
  <c r="J146" i="1" s="1"/>
  <c r="K146" i="1" s="1"/>
  <c r="I147" i="1"/>
  <c r="J147" i="1" s="1"/>
  <c r="I148" i="1"/>
  <c r="J148" i="1" s="1"/>
  <c r="I149" i="1"/>
  <c r="J149" i="1" s="1"/>
  <c r="I150" i="1"/>
  <c r="J150" i="1" s="1"/>
  <c r="I151" i="1"/>
  <c r="J151" i="1" s="1"/>
  <c r="I145" i="1"/>
  <c r="J145" i="1" s="1"/>
  <c r="K145" i="1" s="1"/>
  <c r="I125" i="1"/>
  <c r="J125" i="1" s="1"/>
  <c r="K125" i="1" s="1"/>
  <c r="I126" i="1"/>
  <c r="J126" i="1" s="1"/>
  <c r="I127" i="1"/>
  <c r="I128" i="1"/>
  <c r="J128" i="1" s="1"/>
  <c r="I129" i="1"/>
  <c r="J129" i="1" s="1"/>
  <c r="I130" i="1"/>
  <c r="J130" i="1" s="1"/>
  <c r="K130" i="1" s="1"/>
  <c r="I131" i="1"/>
  <c r="J131" i="1" s="1"/>
  <c r="I124" i="1"/>
  <c r="I110" i="1"/>
  <c r="J110" i="1" s="1"/>
  <c r="I111" i="1"/>
  <c r="J111" i="1" s="1"/>
  <c r="I112" i="1"/>
  <c r="J112" i="1" s="1"/>
  <c r="I113" i="1"/>
  <c r="J113" i="1" s="1"/>
  <c r="K113" i="1" s="1"/>
  <c r="I114" i="1"/>
  <c r="J114" i="1" s="1"/>
  <c r="I115" i="1"/>
  <c r="J115" i="1" s="1"/>
  <c r="I116" i="1"/>
  <c r="J116" i="1" s="1"/>
  <c r="I117" i="1"/>
  <c r="J117" i="1" s="1"/>
  <c r="K117" i="1" s="1"/>
  <c r="I118" i="1"/>
  <c r="J118" i="1" s="1"/>
  <c r="I109" i="1"/>
  <c r="I89" i="1"/>
  <c r="I90" i="1"/>
  <c r="I91" i="1"/>
  <c r="J91" i="1" s="1"/>
  <c r="I92" i="1"/>
  <c r="J92" i="1" s="1"/>
  <c r="I93" i="1"/>
  <c r="J93" i="1" s="1"/>
  <c r="I94" i="1"/>
  <c r="J94" i="1" s="1"/>
  <c r="I95" i="1"/>
  <c r="J95" i="1" s="1"/>
  <c r="K95" i="1" s="1"/>
  <c r="I96" i="1"/>
  <c r="I88" i="1"/>
  <c r="I73" i="1"/>
  <c r="J73" i="1" s="1"/>
  <c r="K73" i="1" s="1"/>
  <c r="I52" i="1"/>
  <c r="I37" i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23" i="1"/>
  <c r="J23" i="1" s="1"/>
  <c r="I48" i="1" l="1"/>
  <c r="J48" i="1" s="1"/>
  <c r="K48" i="1" s="1"/>
  <c r="I99" i="1"/>
  <c r="J99" i="1" s="1"/>
  <c r="K99" i="1" s="1"/>
  <c r="J109" i="1"/>
  <c r="K109" i="1" s="1"/>
  <c r="I120" i="1"/>
  <c r="J88" i="1"/>
  <c r="K88" i="1" s="1"/>
  <c r="J124" i="1"/>
  <c r="K124" i="1" s="1"/>
  <c r="I133" i="1"/>
  <c r="J133" i="1" s="1"/>
  <c r="I165" i="1"/>
  <c r="I153" i="1"/>
  <c r="J153" i="1" s="1"/>
  <c r="K111" i="1"/>
  <c r="K94" i="1"/>
  <c r="K30" i="1"/>
  <c r="K114" i="1"/>
  <c r="K93" i="1"/>
  <c r="K150" i="1"/>
  <c r="K147" i="1"/>
  <c r="J157" i="1"/>
  <c r="K157" i="1" s="1"/>
  <c r="K161" i="1"/>
  <c r="K158" i="1"/>
  <c r="J37" i="1"/>
  <c r="K37" i="1" s="1"/>
  <c r="K112" i="1"/>
  <c r="K29" i="1"/>
  <c r="K25" i="1"/>
  <c r="J52" i="1"/>
  <c r="K52" i="1" s="1"/>
  <c r="K28" i="1"/>
  <c r="K116" i="1"/>
  <c r="K129" i="1"/>
  <c r="K148" i="1"/>
  <c r="K24" i="1"/>
  <c r="J96" i="1"/>
  <c r="K96" i="1" s="1"/>
  <c r="K126" i="1"/>
  <c r="J127" i="1"/>
  <c r="K127" i="1" s="1"/>
  <c r="I31" i="1"/>
  <c r="J31" i="1" s="1"/>
  <c r="K31" i="1" s="1"/>
  <c r="K149" i="1"/>
  <c r="J90" i="1"/>
  <c r="K90" i="1" s="1"/>
  <c r="I82" i="1"/>
  <c r="I62" i="1"/>
  <c r="K26" i="1"/>
  <c r="K159" i="1"/>
  <c r="K151" i="1"/>
  <c r="K131" i="1"/>
  <c r="K128" i="1"/>
  <c r="K118" i="1"/>
  <c r="K110" i="1"/>
  <c r="K115" i="1"/>
  <c r="J89" i="1"/>
  <c r="K89" i="1" s="1"/>
  <c r="K91" i="1"/>
  <c r="K92" i="1"/>
  <c r="K27" i="1"/>
  <c r="K23" i="1"/>
  <c r="J165" i="1" l="1"/>
  <c r="K165" i="1" s="1"/>
  <c r="K153" i="1"/>
  <c r="K133" i="1"/>
  <c r="J120" i="1"/>
  <c r="K120" i="1" s="1"/>
  <c r="J82" i="1"/>
  <c r="K82" i="1" s="1"/>
  <c r="I167" i="1"/>
  <c r="J167" i="1" s="1"/>
  <c r="K167" i="1" s="1"/>
  <c r="J62" i="1"/>
  <c r="K62" i="1" s="1"/>
</calcChain>
</file>

<file path=xl/sharedStrings.xml><?xml version="1.0" encoding="utf-8"?>
<sst xmlns="http://schemas.openxmlformats.org/spreadsheetml/2006/main" count="302" uniqueCount="147">
  <si>
    <t>CENNÍK K CENOVÝM PONUKÁM - Vydavateľstvo ORBIS PICTUS ISTROPOLITANA</t>
  </si>
  <si>
    <t>DODÁVATEĽ (predávajúci):</t>
  </si>
  <si>
    <t>ORBIS PICTUS ISTROPOLITANA, spol. s. r. o.</t>
  </si>
  <si>
    <t>Hrachová 34, 821 05 Bratislava</t>
  </si>
  <si>
    <t>ORBIS PICTUS ISTROPOLITANA - Tituly hradené z príspevku MŠVVaŠ SR</t>
  </si>
  <si>
    <t>Ročník</t>
  </si>
  <si>
    <t>Skl. č.</t>
  </si>
  <si>
    <t>Názov titulu</t>
  </si>
  <si>
    <t>Autor</t>
  </si>
  <si>
    <t>Cena MJ bez DPH</t>
  </si>
  <si>
    <t>DPH 10%</t>
  </si>
  <si>
    <t>Cena spolu bez DPH</t>
  </si>
  <si>
    <t>DPH spolu</t>
  </si>
  <si>
    <t>Cena spolu s DPH</t>
  </si>
  <si>
    <t>Počet ks</t>
  </si>
  <si>
    <t>Matematika 3/1</t>
  </si>
  <si>
    <t>Matematika 3/2</t>
  </si>
  <si>
    <t>Matematika 4/1</t>
  </si>
  <si>
    <t>Matematika 4/2</t>
  </si>
  <si>
    <t>Geometria 2</t>
  </si>
  <si>
    <t>Geometria 3</t>
  </si>
  <si>
    <t>Geometria 4</t>
  </si>
  <si>
    <t>Cena MJ s DPH</t>
  </si>
  <si>
    <t>Šlabikár Virgovičová - 2. časť</t>
  </si>
  <si>
    <t>L. Virgovičová, Z. Virgovičová</t>
  </si>
  <si>
    <t>Šlabikár Virgovičová Čítanka pre 1. ročník</t>
  </si>
  <si>
    <t>K. Štefeková, R. Culková</t>
  </si>
  <si>
    <t>Šlabikár Virgovičová - 1. časť</t>
  </si>
  <si>
    <t>Šlabikár Štefeková - 1. časť</t>
  </si>
  <si>
    <t>Šlabikár Štefeková - 2. časť</t>
  </si>
  <si>
    <t>Šlabikár Štefeková Čítanka pre 1. ročník</t>
  </si>
  <si>
    <t>V. Repáš a kol.</t>
  </si>
  <si>
    <t>Balík Matematika 2/1 + Matematika 2/2 + Geometria 2</t>
  </si>
  <si>
    <t>Balík Matematika 3/1 + Matematika 3/2 + Geometria 3</t>
  </si>
  <si>
    <t>Balík Matematika 4/1 + Matematika 4/2 + Geometria 4</t>
  </si>
  <si>
    <t>1. ročník ZŠ</t>
  </si>
  <si>
    <t>2. ročník ZŠ</t>
  </si>
  <si>
    <t>3. ročník ZŠ</t>
  </si>
  <si>
    <t>Nový slovenský jazyk 2</t>
  </si>
  <si>
    <t>J. Žabka a kol.</t>
  </si>
  <si>
    <t>Slovenský jazyk 3 - Pracovný zošit</t>
  </si>
  <si>
    <t>D. Kovárová, A. Kurtulíková</t>
  </si>
  <si>
    <t>Slovenský jazyk 4 - Pracovný zošit</t>
  </si>
  <si>
    <t>Pravopisný semafor 5</t>
  </si>
  <si>
    <t>S. Krištofová, B. Valovičová</t>
  </si>
  <si>
    <t>Pomocník z literatúry 5</t>
  </si>
  <si>
    <t>J. Krajčovičová</t>
  </si>
  <si>
    <t>Zbierka úloh z matematiky 5</t>
  </si>
  <si>
    <t>Z. Valášková</t>
  </si>
  <si>
    <t>Príprava na Testovanie 5 - matematika</t>
  </si>
  <si>
    <t>M. Totkovičová</t>
  </si>
  <si>
    <t>I. Kohanová a kol.</t>
  </si>
  <si>
    <t>Pravopisný semafor 6</t>
  </si>
  <si>
    <t>Pomocník z literatúry 6</t>
  </si>
  <si>
    <t>Zbierka úloh z matematiky 6</t>
  </si>
  <si>
    <t>Z. Valášková, M. Malík</t>
  </si>
  <si>
    <t>Fyzika 6 - Pracovný zošit</t>
  </si>
  <si>
    <t>P. Kriek</t>
  </si>
  <si>
    <t>Pravopisný semafor 7</t>
  </si>
  <si>
    <t>B. Hriňák, A. Valkovičová, K. Veselá</t>
  </si>
  <si>
    <t>Pomocník z literatúry 7</t>
  </si>
  <si>
    <t>Zbierka úloh z matematiky 7</t>
  </si>
  <si>
    <t>Fyzika 7 - Pracovný zošit</t>
  </si>
  <si>
    <t>Pomocník z literatúry 8</t>
  </si>
  <si>
    <t>Zbierka úloh z matematiky 8</t>
  </si>
  <si>
    <t>Fyzika 8 - Pracovný zošit</t>
  </si>
  <si>
    <t>Pomocník z literatúry 9</t>
  </si>
  <si>
    <t>Príprava na Testovanie 9 - matematika</t>
  </si>
  <si>
    <t>Z. Valášková, J. Andrejčíková</t>
  </si>
  <si>
    <t>Fyzika 9 - Pracovný zošit</t>
  </si>
  <si>
    <t>Príprava na Testovanie 5 - slovenský jazyk a literatúra</t>
  </si>
  <si>
    <t>Z. Stankovianska, R. Culková</t>
  </si>
  <si>
    <t>4. ročník ZŠ</t>
  </si>
  <si>
    <t>5. ročník ZŠ</t>
  </si>
  <si>
    <t>6. ročník ZŠ</t>
  </si>
  <si>
    <t>7. ročník ZŠ</t>
  </si>
  <si>
    <t>8. ročník ZŠ</t>
  </si>
  <si>
    <t>9. ročník ZŠ</t>
  </si>
  <si>
    <t xml:space="preserve">ORBIS PICTUS ISTROPOLITANA, spol. s. r. o. je oprávnený a kvalifikovaný dodávateľ pre účely verejného obstarávania podľa Zákona č. 343/2015 Z. z. o VO a podľa požiadaviek MŠVVaŠ SR. </t>
  </si>
  <si>
    <t>Zápis v Registri Úradu pre verejné obstarávanie: 2020/7-PO-F3658</t>
  </si>
  <si>
    <t>Zápis v Registri partnerov verejného sektora: 24943</t>
  </si>
  <si>
    <t>Tituly majú platné schvaľovacie/odporúčacie doložky MŠVVaŠ SR.</t>
  </si>
  <si>
    <t>IČO:</t>
  </si>
  <si>
    <t>0017323266</t>
  </si>
  <si>
    <t>DIČ:</t>
  </si>
  <si>
    <t>2020328035</t>
  </si>
  <si>
    <t xml:space="preserve"> IČ DPH:</t>
  </si>
  <si>
    <t>SK2020328035</t>
  </si>
  <si>
    <t>SPOLU</t>
  </si>
  <si>
    <t>Obch. register Okresného súdu Bratislava I, odd.: Sro, vložka č. 2249/B</t>
  </si>
  <si>
    <t>Geografia 5 - pracovný zošit</t>
  </si>
  <si>
    <t>P. Bubelíny</t>
  </si>
  <si>
    <t>Geografia 6 - pracovný zošit</t>
  </si>
  <si>
    <t>Geografia 7 - pracovný zošit</t>
  </si>
  <si>
    <t>Zbierka úloh z matematiky 9</t>
  </si>
  <si>
    <t>V. Kratochvíl a kol.</t>
  </si>
  <si>
    <t>Geografia 8 - pracovný zošit</t>
  </si>
  <si>
    <t>Geografia 9 - pracovný zošit</t>
  </si>
  <si>
    <t>Dejepis 9 - Pátrame po minulosti</t>
  </si>
  <si>
    <t>V. Kratochvíl, M. Daniš</t>
  </si>
  <si>
    <t>Dejepis 5 - Pátrame po minulosti</t>
  </si>
  <si>
    <t>Slovenský jazyk 2 - Pracovný zošit</t>
  </si>
  <si>
    <t>Kamila Štefeková a kol.</t>
  </si>
  <si>
    <t>Geometria 2 - Zošit pre učiteľa</t>
  </si>
  <si>
    <t>Nový slovenský jazyk 2 - Metodická príručka</t>
  </si>
  <si>
    <t>Slovenský jazyk 2 - Zošit pre učiteľa</t>
  </si>
  <si>
    <t>Matematika 2/1</t>
  </si>
  <si>
    <t>Matematika 2/1 - Zošit pre učiteľa</t>
  </si>
  <si>
    <t>Matematika 2/2</t>
  </si>
  <si>
    <t>Matematika 2/2 - Zošit pre učiteľa</t>
  </si>
  <si>
    <t>Matematika 3/1 - Zošit pre učiteľa</t>
  </si>
  <si>
    <t>Matematika 3/2 - Zošit pre učiteľa</t>
  </si>
  <si>
    <t>Geometria 3 - Zošit pre učiteľa</t>
  </si>
  <si>
    <t>Slovenský jazyk 3 - Zošit pre učiteľa</t>
  </si>
  <si>
    <t>Násobilka na každú lavicu – zbierka úloh</t>
  </si>
  <si>
    <t>E. Macáková, M. Števíková</t>
  </si>
  <si>
    <t>Matematika 4/1 - Zošit pre učiteľa</t>
  </si>
  <si>
    <t>Matematika 4/2 - Zošit pre učiteľa</t>
  </si>
  <si>
    <t>Geometria 4 - Zošit pre učiteľa</t>
  </si>
  <si>
    <t>Slovenský jazyk 4 - Zošit pre učiteľa</t>
  </si>
  <si>
    <t>Matematika 1/1</t>
  </si>
  <si>
    <t>Matematika 1/2</t>
  </si>
  <si>
    <t>Nový Slovenský jazyk 5/1 - Pracovná učebnica</t>
  </si>
  <si>
    <t>Nový Slovenský jazyk 5/2 - Pracovná učebnica</t>
  </si>
  <si>
    <t>Matematika 5/1 - Učebnica</t>
  </si>
  <si>
    <t>Matematika 5/2 - Učebnica</t>
  </si>
  <si>
    <t>Nový Pomocník z matematiky 5/1</t>
  </si>
  <si>
    <t>Nový Pomocník z matematiky 5/2</t>
  </si>
  <si>
    <t>Nový Slovenský jazyk 6/1 - Pracovná učebnica</t>
  </si>
  <si>
    <t>Nový Slovenský jazyk 6/2 - Pracovná učebnica</t>
  </si>
  <si>
    <t>Matematika 6/1 - Učebnica</t>
  </si>
  <si>
    <t>Matematika 6/2 - Učebnica</t>
  </si>
  <si>
    <t>Nový Pomocník z matematiky 6/1</t>
  </si>
  <si>
    <t>Nový Pomocník z matematiky 6/2</t>
  </si>
  <si>
    <t>Matematika 7/1 - Učebnica</t>
  </si>
  <si>
    <t>Matematika 7/2 - Učebnica</t>
  </si>
  <si>
    <t>Nový Pomocník z matematiky 7/1</t>
  </si>
  <si>
    <t>Nový Pomocník z matematiky 7/2</t>
  </si>
  <si>
    <t>Matematika 8/1 - Učebnica</t>
  </si>
  <si>
    <t>Matematika 8/2 - Učebnica</t>
  </si>
  <si>
    <t>Nový Pomocník z matematiky 8/1</t>
  </si>
  <si>
    <t>Nový Pomocník z matematiky 8/2</t>
  </si>
  <si>
    <t>Nový Pomocník z matematiky 9/1</t>
  </si>
  <si>
    <t>Nový Pomocník z matematiky 9/2</t>
  </si>
  <si>
    <t>pre verejné obstarávanie škôl s príspevkom MŠVVaŠ SR</t>
  </si>
  <si>
    <t>OBJEDNÁVKY učebníc s príspevkom Ministerstva školstva realizujte na portáli ORBISPICTUS.SK/ESHOP !</t>
  </si>
  <si>
    <t>Tento súbor je určený len pre účely verejného obstarávania škôl s príspevkom MŠVVaŠ.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</si>
</sst>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 wrapText="1"/>
    </xf>
    <xf numFmtId="0" fontId="3" fillId="2" borderId="0" xfId="1"/>
    <xf numFmtId="0" fontId="3" fillId="2" borderId="0" xfId="1" applyAlignment="1">
      <alignment horizontal="left" vertical="center" wrapText="1"/>
    </xf>
    <xf numFmtId="0" fontId="3" fillId="2" borderId="0" xfId="1" applyAlignment="1">
      <alignment vertical="center" wrapText="1"/>
    </xf>
    <xf numFmtId="2" fontId="3" fillId="2" borderId="0" xfId="1" applyNumberFormat="1" applyAlignment="1">
      <alignment vertical="center" wrapText="1"/>
    </xf>
    <xf numFmtId="2" fontId="0" fillId="0" borderId="0" xfId="0" applyNumberFormat="1" applyAlignment="1">
      <alignment vertical="center"/>
    </xf>
    <xf numFmtId="2" fontId="0" fillId="0" borderId="0" xfId="0" applyNumberFormat="1"/>
    <xf numFmtId="2" fontId="1" fillId="11" borderId="0" xfId="10" applyNumberFormat="1" applyAlignment="1">
      <alignment vertical="center" wrapText="1"/>
    </xf>
    <xf numFmtId="2" fontId="1" fillId="11" borderId="0" xfId="10" applyNumberFormat="1"/>
    <xf numFmtId="2" fontId="1" fillId="11" borderId="0" xfId="10" applyNumberFormat="1" applyAlignment="1">
      <alignment vertical="center"/>
    </xf>
    <xf numFmtId="2" fontId="3" fillId="2" borderId="0" xfId="1" applyNumberFormat="1"/>
    <xf numFmtId="2" fontId="3" fillId="2" borderId="0" xfId="1" applyNumberFormat="1" applyAlignment="1">
      <alignment vertical="center"/>
    </xf>
    <xf numFmtId="0" fontId="1" fillId="7" borderId="0" xfId="6" applyAlignment="1">
      <alignment horizontal="left"/>
    </xf>
    <xf numFmtId="0" fontId="1" fillId="7" borderId="0" xfId="6"/>
    <xf numFmtId="0" fontId="3" fillId="8" borderId="0" xfId="7" applyAlignment="1">
      <alignment horizontal="left"/>
    </xf>
    <xf numFmtId="0" fontId="3" fillId="8" borderId="0" xfId="7"/>
    <xf numFmtId="0" fontId="1" fillId="9" borderId="0" xfId="8" applyAlignment="1">
      <alignment horizontal="left"/>
    </xf>
    <xf numFmtId="0" fontId="1" fillId="9" borderId="0" xfId="8"/>
    <xf numFmtId="0" fontId="1" fillId="9" borderId="0" xfId="8" applyAlignment="1"/>
    <xf numFmtId="49" fontId="1" fillId="9" borderId="0" xfId="8" applyNumberFormat="1" applyAlignment="1">
      <alignment horizontal="left"/>
    </xf>
    <xf numFmtId="0" fontId="0" fillId="9" borderId="0" xfId="8" applyFont="1"/>
    <xf numFmtId="0" fontId="3" fillId="2" borderId="0" xfId="1" applyAlignment="1">
      <alignment horizontal="left"/>
    </xf>
    <xf numFmtId="0" fontId="4" fillId="2" borderId="0" xfId="1" applyFont="1"/>
    <xf numFmtId="0" fontId="4" fillId="2" borderId="0" xfId="1" applyFont="1" applyAlignment="1">
      <alignment horizontal="left" vertical="center"/>
    </xf>
    <xf numFmtId="0" fontId="1" fillId="10" borderId="0" xfId="9" applyAlignment="1">
      <alignment horizontal="left"/>
    </xf>
    <xf numFmtId="0" fontId="1" fillId="10" borderId="0" xfId="9"/>
    <xf numFmtId="0" fontId="1" fillId="10" borderId="0" xfId="9" applyAlignment="1">
      <alignment vertical="top" wrapText="1"/>
    </xf>
    <xf numFmtId="0" fontId="2" fillId="10" borderId="0" xfId="9" applyFont="1" applyAlignment="1">
      <alignment horizontal="left"/>
    </xf>
    <xf numFmtId="0" fontId="5" fillId="2" borderId="0" xfId="1" applyFont="1" applyAlignment="1">
      <alignment horizontal="left"/>
    </xf>
    <xf numFmtId="0" fontId="2" fillId="7" borderId="0" xfId="6" applyFont="1" applyAlignment="1">
      <alignment horizontal="left"/>
    </xf>
    <xf numFmtId="0" fontId="7" fillId="6" borderId="0" xfId="5" applyFont="1" applyAlignment="1">
      <alignment horizontal="left" vertical="top" wrapText="1"/>
    </xf>
    <xf numFmtId="0" fontId="7" fillId="3" borderId="0" xfId="2" applyFont="1" applyAlignment="1">
      <alignment horizontal="left" vertical="top" wrapText="1"/>
    </xf>
    <xf numFmtId="0" fontId="7" fillId="4" borderId="0" xfId="3" applyFont="1" applyAlignment="1">
      <alignment horizontal="left" vertical="top" wrapText="1"/>
    </xf>
    <xf numFmtId="0" fontId="7" fillId="5" borderId="0" xfId="4" applyFont="1" applyAlignment="1">
      <alignment horizontal="left" vertical="top" wrapText="1"/>
    </xf>
    <xf numFmtId="0" fontId="1" fillId="3" borderId="1" xfId="2" applyBorder="1" applyAlignment="1" applyProtection="1">
      <alignment vertical="center" wrapText="1"/>
      <protection locked="0"/>
    </xf>
    <xf numFmtId="0" fontId="1" fillId="3" borderId="2" xfId="2" applyBorder="1" applyAlignment="1" applyProtection="1">
      <alignment vertical="center" wrapText="1"/>
      <protection locked="0"/>
    </xf>
    <xf numFmtId="0" fontId="1" fillId="3" borderId="3" xfId="2" applyBorder="1" applyAlignment="1" applyProtection="1">
      <alignment vertical="center" wrapText="1"/>
      <protection locked="0"/>
    </xf>
    <xf numFmtId="0" fontId="1" fillId="3" borderId="3" xfId="2" applyBorder="1" applyAlignment="1" applyProtection="1">
      <alignment vertical="center"/>
      <protection locked="0"/>
    </xf>
    <xf numFmtId="0" fontId="1" fillId="3" borderId="1" xfId="2" applyBorder="1" applyAlignment="1" applyProtection="1">
      <alignment vertical="center"/>
      <protection locked="0"/>
    </xf>
    <xf numFmtId="0" fontId="1" fillId="3" borderId="2" xfId="2" applyBorder="1" applyAlignment="1" applyProtection="1">
      <alignment vertical="center"/>
      <protection locked="0"/>
    </xf>
    <xf numFmtId="0" fontId="1" fillId="3" borderId="2" xfId="2" applyBorder="1" applyProtection="1">
      <protection locked="0"/>
    </xf>
    <xf numFmtId="0" fontId="1" fillId="3" borderId="3" xfId="2" applyBorder="1" applyProtection="1">
      <protection locked="0"/>
    </xf>
    <xf numFmtId="0" fontId="1" fillId="3" borderId="1" xfId="2" applyBorder="1" applyProtection="1">
      <protection locked="0"/>
    </xf>
    <xf numFmtId="0" fontId="0" fillId="0" borderId="0" xfId="0" applyBorder="1" applyAlignment="1">
      <alignment vertical="center"/>
    </xf>
    <xf numFmtId="0" fontId="1" fillId="0" borderId="0" xfId="5" applyFont="1" applyFill="1" applyAlignment="1">
      <alignment horizontal="left" vertical="top" wrapText="1"/>
    </xf>
    <xf numFmtId="0" fontId="1" fillId="0" borderId="0" xfId="5" applyFont="1" applyFill="1" applyBorder="1" applyAlignment="1">
      <alignment horizontal="left" vertical="top" wrapText="1"/>
    </xf>
    <xf numFmtId="0" fontId="0" fillId="0" borderId="0" xfId="5" applyFont="1" applyFill="1" applyAlignment="1">
      <alignment horizontal="left" vertical="top" wrapText="1"/>
    </xf>
    <xf numFmtId="2" fontId="1" fillId="0" borderId="0" xfId="10" applyNumberFormat="1" applyFill="1" applyAlignment="1">
      <alignment vertical="center" wrapText="1"/>
    </xf>
    <xf numFmtId="0" fontId="0" fillId="0" borderId="0" xfId="0" applyFill="1"/>
    <xf numFmtId="2" fontId="1" fillId="0" borderId="0" xfId="10" applyNumberFormat="1" applyFill="1" applyAlignment="1">
      <alignment vertical="center"/>
    </xf>
    <xf numFmtId="0" fontId="1" fillId="3" borderId="1" xfId="2" applyFont="1" applyBorder="1" applyAlignment="1" applyProtection="1">
      <alignment horizontal="left" vertical="top" wrapText="1"/>
      <protection locked="0"/>
    </xf>
    <xf numFmtId="0" fontId="1" fillId="3" borderId="2" xfId="2" applyFont="1" applyBorder="1" applyAlignment="1" applyProtection="1">
      <alignment horizontal="left" vertical="top" wrapText="1"/>
      <protection locked="0"/>
    </xf>
    <xf numFmtId="2" fontId="1" fillId="0" borderId="0" xfId="10" applyNumberFormat="1" applyFill="1"/>
    <xf numFmtId="0" fontId="6" fillId="2" borderId="0" xfId="1" applyFont="1" applyAlignment="1">
      <alignment horizontal="left" vertical="center"/>
    </xf>
    <xf numFmtId="0" fontId="0" fillId="9" borderId="0" xfId="8" applyFont="1" applyAlignment="1">
      <alignment vertical="top" wrapText="1"/>
    </xf>
    <xf numFmtId="0" fontId="1" fillId="9" borderId="0" xfId="8" applyAlignment="1">
      <alignment vertical="top" wrapText="1"/>
    </xf>
  </cellXfs>
  <cellStyles count="11">
    <cellStyle name="20 % - zvýraznenie1" xfId="6" builtinId="30"/>
    <cellStyle name="20 % - zvýraznenie2" xfId="2" builtinId="34"/>
    <cellStyle name="20 % - zvýraznenie3" xfId="8" builtinId="38"/>
    <cellStyle name="20 % - zvýraznenie5" xfId="10" builtinId="46"/>
    <cellStyle name="40 % - zvýraznenie2" xfId="3" builtinId="35"/>
    <cellStyle name="40 % - zvýraznenie3" xfId="5" builtinId="39"/>
    <cellStyle name="60 % - zvýraznenie2" xfId="4" builtinId="36"/>
    <cellStyle name="60 % - zvýraznenie3" xfId="9" builtinId="40"/>
    <cellStyle name="Normálna" xfId="0" builtinId="0"/>
    <cellStyle name="Zvýraznenie1" xfId="1" builtinId="29"/>
    <cellStyle name="Zvýraznenie2" xfId="7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0</xdr:row>
      <xdr:rowOff>47625</xdr:rowOff>
    </xdr:from>
    <xdr:to>
      <xdr:col>10</xdr:col>
      <xdr:colOff>561975</xdr:colOff>
      <xdr:row>0</xdr:row>
      <xdr:rowOff>523875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F3E6239-FCA3-4860-92F3-D38BE0B73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47625"/>
          <a:ext cx="152400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0F7BB-0532-4560-A580-4526A8A6B588}">
  <sheetPr>
    <pageSetUpPr fitToPage="1"/>
  </sheetPr>
  <dimension ref="A1:P167"/>
  <sheetViews>
    <sheetView tabSelected="1" view="pageLayout" zoomScaleNormal="100" workbookViewId="0">
      <selection activeCell="E23" sqref="E23"/>
    </sheetView>
  </sheetViews>
  <sheetFormatPr defaultRowHeight="15" x14ac:dyDescent="0.25"/>
  <cols>
    <col min="1" max="1" width="7" style="2" customWidth="1"/>
    <col min="2" max="2" width="7.85546875" style="2" customWidth="1"/>
    <col min="3" max="3" width="48.140625" customWidth="1"/>
    <col min="4" max="4" width="30.28515625" customWidth="1"/>
    <col min="5" max="11" width="8.7109375" customWidth="1"/>
  </cols>
  <sheetData>
    <row r="1" spans="1:11" ht="45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x14ac:dyDescent="0.25">
      <c r="A2" s="36" t="s">
        <v>144</v>
      </c>
      <c r="B2" s="19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 x14ac:dyDescent="0.25"/>
    <row r="4" spans="1:11" x14ac:dyDescent="0.25">
      <c r="A4" s="21" t="s">
        <v>145</v>
      </c>
      <c r="B4" s="21"/>
      <c r="C4" s="22"/>
      <c r="D4" s="22"/>
      <c r="E4" s="22"/>
      <c r="F4" s="22"/>
      <c r="G4" s="22"/>
      <c r="H4" s="22"/>
      <c r="I4" s="22"/>
      <c r="J4" s="22"/>
      <c r="K4" s="22"/>
    </row>
    <row r="5" spans="1:11" x14ac:dyDescent="0.25">
      <c r="A5" s="21" t="s">
        <v>146</v>
      </c>
      <c r="B5" s="21"/>
      <c r="C5" s="22"/>
      <c r="D5" s="22"/>
      <c r="E5" s="22"/>
      <c r="F5" s="22"/>
      <c r="G5" s="22"/>
      <c r="H5" s="22"/>
      <c r="I5" s="22"/>
      <c r="J5" s="22"/>
      <c r="K5" s="22"/>
    </row>
    <row r="6" spans="1:11" ht="15" customHeight="1" x14ac:dyDescent="0.25"/>
    <row r="7" spans="1:11" x14ac:dyDescent="0.25">
      <c r="A7" s="34" t="s">
        <v>1</v>
      </c>
      <c r="B7" s="31"/>
      <c r="C7" s="32"/>
      <c r="E7" s="33"/>
      <c r="F7" s="33"/>
      <c r="G7" s="33"/>
      <c r="H7" s="33"/>
      <c r="I7" s="33"/>
      <c r="J7" s="33"/>
      <c r="K7" s="33"/>
    </row>
    <row r="8" spans="1:11" x14ac:dyDescent="0.25">
      <c r="A8" s="23" t="s">
        <v>2</v>
      </c>
      <c r="B8" s="23"/>
      <c r="C8" s="24"/>
      <c r="E8" s="61" t="s">
        <v>78</v>
      </c>
      <c r="F8" s="62"/>
      <c r="G8" s="62"/>
      <c r="H8" s="62"/>
      <c r="I8" s="62"/>
      <c r="J8" s="62"/>
      <c r="K8" s="62"/>
    </row>
    <row r="9" spans="1:11" x14ac:dyDescent="0.25">
      <c r="A9" s="23" t="s">
        <v>3</v>
      </c>
      <c r="B9" s="23"/>
      <c r="C9" s="24"/>
      <c r="E9" s="62"/>
      <c r="F9" s="62"/>
      <c r="G9" s="62"/>
      <c r="H9" s="62"/>
      <c r="I9" s="62"/>
      <c r="J9" s="62"/>
      <c r="K9" s="62"/>
    </row>
    <row r="10" spans="1:11" ht="15" customHeight="1" x14ac:dyDescent="0.25">
      <c r="A10" s="23"/>
      <c r="B10" s="23"/>
      <c r="C10" s="24"/>
      <c r="E10" s="62"/>
      <c r="F10" s="62"/>
      <c r="G10" s="62"/>
      <c r="H10" s="62"/>
      <c r="I10" s="62"/>
      <c r="J10" s="62"/>
      <c r="K10" s="62"/>
    </row>
    <row r="11" spans="1:11" ht="15" customHeight="1" x14ac:dyDescent="0.25">
      <c r="A11" s="25" t="s">
        <v>82</v>
      </c>
      <c r="B11" s="26" t="s">
        <v>83</v>
      </c>
      <c r="C11" s="24"/>
      <c r="E11" s="24"/>
      <c r="F11" s="24"/>
      <c r="G11" s="24"/>
      <c r="H11" s="24"/>
      <c r="I11" s="24"/>
      <c r="J11" s="24"/>
      <c r="K11" s="24"/>
    </row>
    <row r="12" spans="1:11" ht="15" customHeight="1" x14ac:dyDescent="0.25">
      <c r="A12" s="23" t="s">
        <v>84</v>
      </c>
      <c r="B12" s="26" t="s">
        <v>85</v>
      </c>
      <c r="C12" s="24"/>
      <c r="E12" s="23" t="s">
        <v>79</v>
      </c>
      <c r="F12" s="24"/>
      <c r="G12" s="24"/>
      <c r="H12" s="24"/>
      <c r="I12" s="24"/>
      <c r="J12" s="24"/>
      <c r="K12" s="24"/>
    </row>
    <row r="13" spans="1:11" ht="15" customHeight="1" x14ac:dyDescent="0.25">
      <c r="A13" s="23" t="s">
        <v>86</v>
      </c>
      <c r="B13" s="23" t="s">
        <v>87</v>
      </c>
      <c r="C13" s="24"/>
      <c r="E13" s="23" t="s">
        <v>80</v>
      </c>
      <c r="F13" s="24"/>
      <c r="G13" s="24"/>
      <c r="H13" s="24"/>
      <c r="I13" s="24"/>
      <c r="J13" s="24"/>
      <c r="K13" s="24"/>
    </row>
    <row r="14" spans="1:11" ht="15" customHeight="1" x14ac:dyDescent="0.25">
      <c r="A14" s="27" t="s">
        <v>89</v>
      </c>
      <c r="B14" s="23"/>
      <c r="C14" s="24"/>
      <c r="E14" s="24" t="s">
        <v>81</v>
      </c>
      <c r="F14" s="24"/>
      <c r="G14" s="24"/>
      <c r="H14" s="24"/>
      <c r="I14" s="24"/>
      <c r="J14" s="24"/>
      <c r="K14" s="24"/>
    </row>
    <row r="15" spans="1:11" ht="15" customHeight="1" x14ac:dyDescent="0.25">
      <c r="A15"/>
      <c r="B15"/>
    </row>
    <row r="16" spans="1:11" ht="15" customHeight="1" x14ac:dyDescent="0.25">
      <c r="A16"/>
      <c r="B16"/>
    </row>
    <row r="17" spans="1:16" ht="15" customHeight="1" x14ac:dyDescent="0.25">
      <c r="A17"/>
      <c r="B17"/>
    </row>
    <row r="18" spans="1:16" ht="15" customHeight="1" x14ac:dyDescent="0.25"/>
    <row r="19" spans="1:16" ht="21" x14ac:dyDescent="0.35">
      <c r="A19" s="35" t="s">
        <v>4</v>
      </c>
      <c r="B19" s="28"/>
      <c r="C19" s="8"/>
      <c r="D19" s="8"/>
      <c r="E19" s="8"/>
      <c r="F19" s="8"/>
      <c r="G19" s="8"/>
      <c r="H19" s="8"/>
      <c r="I19" s="8"/>
      <c r="J19" s="8"/>
      <c r="K19" s="8"/>
    </row>
    <row r="20" spans="1:16" x14ac:dyDescent="0.25">
      <c r="A20"/>
      <c r="B20"/>
      <c r="L20" s="1"/>
      <c r="M20" s="1"/>
      <c r="N20" s="1"/>
      <c r="O20" s="1"/>
      <c r="P20" s="1"/>
    </row>
    <row r="21" spans="1:16" x14ac:dyDescent="0.25">
      <c r="A21" s="29" t="s">
        <v>35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1"/>
      <c r="M21" s="1"/>
      <c r="N21" s="1"/>
      <c r="O21" s="1"/>
      <c r="P21" s="1"/>
    </row>
    <row r="22" spans="1:16" ht="24.75" thickBot="1" x14ac:dyDescent="0.3">
      <c r="A22" s="37" t="s">
        <v>5</v>
      </c>
      <c r="B22" s="37" t="s">
        <v>6</v>
      </c>
      <c r="C22" s="37" t="s">
        <v>7</v>
      </c>
      <c r="D22" s="37" t="s">
        <v>8</v>
      </c>
      <c r="E22" s="38" t="s">
        <v>14</v>
      </c>
      <c r="F22" s="39" t="s">
        <v>9</v>
      </c>
      <c r="G22" s="39" t="s">
        <v>10</v>
      </c>
      <c r="H22" s="39" t="s">
        <v>22</v>
      </c>
      <c r="I22" s="40" t="s">
        <v>11</v>
      </c>
      <c r="J22" s="40" t="s">
        <v>12</v>
      </c>
      <c r="K22" s="40" t="s">
        <v>13</v>
      </c>
      <c r="L22" s="1"/>
      <c r="M22" s="1"/>
      <c r="N22" s="1"/>
      <c r="O22" s="1"/>
      <c r="P22" s="1"/>
    </row>
    <row r="23" spans="1:16" x14ac:dyDescent="0.25">
      <c r="A23" s="3">
        <v>1</v>
      </c>
      <c r="B23" s="3">
        <v>100179</v>
      </c>
      <c r="C23" s="4" t="s">
        <v>28</v>
      </c>
      <c r="D23" s="4" t="s">
        <v>26</v>
      </c>
      <c r="E23" s="41"/>
      <c r="F23" s="4">
        <v>3.36</v>
      </c>
      <c r="G23" s="4">
        <v>0.34</v>
      </c>
      <c r="H23" s="7">
        <v>3.7</v>
      </c>
      <c r="I23" s="7">
        <f>E23*F23</f>
        <v>0</v>
      </c>
      <c r="J23" s="7">
        <f>I23*0.1</f>
        <v>0</v>
      </c>
      <c r="K23" s="7">
        <f>I23+J23</f>
        <v>0</v>
      </c>
    </row>
    <row r="24" spans="1:16" x14ac:dyDescent="0.25">
      <c r="A24" s="3">
        <v>1</v>
      </c>
      <c r="B24" s="3">
        <v>100302</v>
      </c>
      <c r="C24" s="4" t="s">
        <v>29</v>
      </c>
      <c r="D24" s="4" t="s">
        <v>26</v>
      </c>
      <c r="E24" s="42"/>
      <c r="F24" s="4">
        <v>3.36</v>
      </c>
      <c r="G24" s="4">
        <v>0.34</v>
      </c>
      <c r="H24" s="7">
        <v>3.7</v>
      </c>
      <c r="I24" s="7">
        <f t="shared" ref="I24:I30" si="0">E24*F24</f>
        <v>0</v>
      </c>
      <c r="J24" s="7">
        <f t="shared" ref="J24:J30" si="1">I24*0.1</f>
        <v>0</v>
      </c>
      <c r="K24" s="7">
        <f t="shared" ref="K24:K30" si="2">I24+J24</f>
        <v>0</v>
      </c>
    </row>
    <row r="25" spans="1:16" x14ac:dyDescent="0.25">
      <c r="A25" s="3">
        <v>1</v>
      </c>
      <c r="B25" s="3">
        <v>100181</v>
      </c>
      <c r="C25" s="4" t="s">
        <v>30</v>
      </c>
      <c r="D25" s="4" t="s">
        <v>26</v>
      </c>
      <c r="E25" s="42"/>
      <c r="F25" s="4">
        <v>3.36</v>
      </c>
      <c r="G25" s="4">
        <v>0.34</v>
      </c>
      <c r="H25" s="7">
        <v>3.7</v>
      </c>
      <c r="I25" s="7">
        <f t="shared" si="0"/>
        <v>0</v>
      </c>
      <c r="J25" s="7">
        <f t="shared" si="1"/>
        <v>0</v>
      </c>
      <c r="K25" s="7">
        <f t="shared" si="2"/>
        <v>0</v>
      </c>
    </row>
    <row r="26" spans="1:16" x14ac:dyDescent="0.25">
      <c r="A26" s="3">
        <v>1</v>
      </c>
      <c r="B26" s="3">
        <v>100201</v>
      </c>
      <c r="C26" s="4" t="s">
        <v>27</v>
      </c>
      <c r="D26" s="4" t="s">
        <v>24</v>
      </c>
      <c r="E26" s="42"/>
      <c r="F26" s="4">
        <v>3.55</v>
      </c>
      <c r="G26" s="4">
        <v>0.36</v>
      </c>
      <c r="H26" s="7">
        <v>3.9</v>
      </c>
      <c r="I26" s="7">
        <f t="shared" si="0"/>
        <v>0</v>
      </c>
      <c r="J26" s="7">
        <f t="shared" si="1"/>
        <v>0</v>
      </c>
      <c r="K26" s="7">
        <f t="shared" si="2"/>
        <v>0</v>
      </c>
    </row>
    <row r="27" spans="1:16" x14ac:dyDescent="0.25">
      <c r="A27" s="3">
        <v>1</v>
      </c>
      <c r="B27" s="3">
        <v>100202</v>
      </c>
      <c r="C27" s="4" t="s">
        <v>23</v>
      </c>
      <c r="D27" s="4" t="s">
        <v>24</v>
      </c>
      <c r="E27" s="42"/>
      <c r="F27" s="4">
        <v>3.55</v>
      </c>
      <c r="G27" s="4">
        <v>0.36</v>
      </c>
      <c r="H27" s="7">
        <v>3.9</v>
      </c>
      <c r="I27" s="7">
        <f t="shared" si="0"/>
        <v>0</v>
      </c>
      <c r="J27" s="7">
        <f t="shared" si="1"/>
        <v>0</v>
      </c>
      <c r="K27" s="7">
        <f t="shared" si="2"/>
        <v>0</v>
      </c>
    </row>
    <row r="28" spans="1:16" x14ac:dyDescent="0.25">
      <c r="A28" s="3">
        <v>1</v>
      </c>
      <c r="B28" s="3">
        <v>100226</v>
      </c>
      <c r="C28" s="4" t="s">
        <v>25</v>
      </c>
      <c r="D28" s="4" t="s">
        <v>24</v>
      </c>
      <c r="E28" s="42"/>
      <c r="F28" s="7">
        <v>4</v>
      </c>
      <c r="G28" s="7">
        <v>0.4</v>
      </c>
      <c r="H28" s="7">
        <v>4.4000000000000004</v>
      </c>
      <c r="I28" s="7">
        <f t="shared" si="0"/>
        <v>0</v>
      </c>
      <c r="J28" s="7">
        <f t="shared" si="1"/>
        <v>0</v>
      </c>
      <c r="K28" s="7">
        <f t="shared" si="2"/>
        <v>0</v>
      </c>
    </row>
    <row r="29" spans="1:16" x14ac:dyDescent="0.25">
      <c r="A29" s="3">
        <v>1</v>
      </c>
      <c r="B29" s="3">
        <v>100353</v>
      </c>
      <c r="C29" s="4" t="s">
        <v>120</v>
      </c>
      <c r="D29" s="4" t="s">
        <v>31</v>
      </c>
      <c r="E29" s="42"/>
      <c r="F29" s="4">
        <v>3.36</v>
      </c>
      <c r="G29" s="4">
        <v>0.34</v>
      </c>
      <c r="H29" s="7">
        <v>3.7</v>
      </c>
      <c r="I29" s="7">
        <f t="shared" si="0"/>
        <v>0</v>
      </c>
      <c r="J29" s="7">
        <f t="shared" si="1"/>
        <v>0</v>
      </c>
      <c r="K29" s="7">
        <f t="shared" si="2"/>
        <v>0</v>
      </c>
    </row>
    <row r="30" spans="1:16" ht="15.75" thickBot="1" x14ac:dyDescent="0.3">
      <c r="A30" s="3">
        <v>1</v>
      </c>
      <c r="B30" s="3">
        <v>100354</v>
      </c>
      <c r="C30" s="4" t="s">
        <v>121</v>
      </c>
      <c r="D30" s="4" t="s">
        <v>31</v>
      </c>
      <c r="E30" s="43"/>
      <c r="F30" s="4">
        <v>3.36</v>
      </c>
      <c r="G30" s="4">
        <v>0.34</v>
      </c>
      <c r="H30" s="7">
        <v>3.7</v>
      </c>
      <c r="I30" s="7">
        <f t="shared" si="0"/>
        <v>0</v>
      </c>
      <c r="J30" s="7">
        <f t="shared" si="1"/>
        <v>0</v>
      </c>
      <c r="K30" s="7">
        <f t="shared" si="2"/>
        <v>0</v>
      </c>
    </row>
    <row r="31" spans="1:16" x14ac:dyDescent="0.25">
      <c r="A31" s="3"/>
      <c r="B31" s="3"/>
      <c r="C31" s="4"/>
      <c r="D31" s="4"/>
      <c r="E31" s="4"/>
      <c r="F31" s="4"/>
      <c r="G31" s="4"/>
      <c r="H31" s="7"/>
      <c r="I31" s="14">
        <f>SUM(I23:I30)</f>
        <v>0</v>
      </c>
      <c r="J31" s="14">
        <f>I31*0.1</f>
        <v>0</v>
      </c>
      <c r="K31" s="14">
        <f>I31+J31</f>
        <v>0</v>
      </c>
    </row>
    <row r="32" spans="1:16" x14ac:dyDescent="0.25">
      <c r="A32"/>
      <c r="B32"/>
    </row>
    <row r="33" spans="1:11" x14ac:dyDescent="0.25">
      <c r="A33"/>
      <c r="B33"/>
    </row>
    <row r="34" spans="1:11" x14ac:dyDescent="0.25">
      <c r="A34"/>
      <c r="B34"/>
    </row>
    <row r="35" spans="1:11" x14ac:dyDescent="0.25">
      <c r="A35" s="30" t="s">
        <v>36</v>
      </c>
      <c r="B35" s="9"/>
      <c r="C35" s="10"/>
      <c r="D35" s="10"/>
      <c r="E35" s="10"/>
      <c r="F35" s="10"/>
      <c r="G35" s="10"/>
      <c r="H35" s="11"/>
      <c r="I35" s="10"/>
      <c r="J35" s="10"/>
      <c r="K35" s="10"/>
    </row>
    <row r="36" spans="1:11" ht="24.75" thickBot="1" x14ac:dyDescent="0.3">
      <c r="A36" s="37" t="s">
        <v>5</v>
      </c>
      <c r="B36" s="37" t="s">
        <v>6</v>
      </c>
      <c r="C36" s="37" t="s">
        <v>7</v>
      </c>
      <c r="D36" s="37" t="s">
        <v>8</v>
      </c>
      <c r="E36" s="38" t="s">
        <v>14</v>
      </c>
      <c r="F36" s="39" t="s">
        <v>9</v>
      </c>
      <c r="G36" s="39" t="s">
        <v>10</v>
      </c>
      <c r="H36" s="39" t="s">
        <v>22</v>
      </c>
      <c r="I36" s="40" t="s">
        <v>11</v>
      </c>
      <c r="J36" s="40" t="s">
        <v>12</v>
      </c>
      <c r="K36" s="40" t="s">
        <v>13</v>
      </c>
    </row>
    <row r="37" spans="1:11" x14ac:dyDescent="0.25">
      <c r="A37" s="3">
        <v>2</v>
      </c>
      <c r="B37" s="3">
        <v>100461</v>
      </c>
      <c r="C37" s="4" t="s">
        <v>106</v>
      </c>
      <c r="D37" s="4" t="s">
        <v>31</v>
      </c>
      <c r="E37" s="41"/>
      <c r="F37" s="4">
        <v>3.36</v>
      </c>
      <c r="G37" s="4">
        <v>0.34</v>
      </c>
      <c r="H37" s="7">
        <v>3.7</v>
      </c>
      <c r="I37" s="7">
        <f>E37*F37</f>
        <v>0</v>
      </c>
      <c r="J37" s="7">
        <f>I37*0.1</f>
        <v>0</v>
      </c>
      <c r="K37" s="7">
        <f>I37+J37</f>
        <v>0</v>
      </c>
    </row>
    <row r="38" spans="1:11" x14ac:dyDescent="0.25">
      <c r="A38" s="3">
        <v>2</v>
      </c>
      <c r="B38" s="3">
        <v>100610</v>
      </c>
      <c r="C38" s="4" t="s">
        <v>107</v>
      </c>
      <c r="D38" s="4" t="s">
        <v>31</v>
      </c>
      <c r="E38" s="42"/>
      <c r="F38" s="4">
        <v>3.55</v>
      </c>
      <c r="G38" s="4">
        <v>0.36</v>
      </c>
      <c r="H38" s="7">
        <v>3.9</v>
      </c>
      <c r="I38" s="7">
        <f t="shared" ref="I38:I47" si="3">E38*F38</f>
        <v>0</v>
      </c>
      <c r="J38" s="7">
        <f t="shared" ref="J38:J47" si="4">I38*0.1</f>
        <v>0</v>
      </c>
      <c r="K38" s="7">
        <f t="shared" ref="K38:K47" si="5">I38+J38</f>
        <v>0</v>
      </c>
    </row>
    <row r="39" spans="1:11" x14ac:dyDescent="0.25">
      <c r="A39" s="3">
        <v>2</v>
      </c>
      <c r="B39" s="3">
        <v>100462</v>
      </c>
      <c r="C39" s="4" t="s">
        <v>108</v>
      </c>
      <c r="D39" s="4" t="s">
        <v>31</v>
      </c>
      <c r="E39" s="42"/>
      <c r="F39" s="4">
        <v>3.36</v>
      </c>
      <c r="G39" s="4">
        <v>0.34</v>
      </c>
      <c r="H39" s="7">
        <v>3.7</v>
      </c>
      <c r="I39" s="7">
        <f t="shared" si="3"/>
        <v>0</v>
      </c>
      <c r="J39" s="7">
        <f t="shared" si="4"/>
        <v>0</v>
      </c>
      <c r="K39" s="7">
        <f t="shared" si="5"/>
        <v>0</v>
      </c>
    </row>
    <row r="40" spans="1:11" x14ac:dyDescent="0.25">
      <c r="A40" s="3">
        <v>2</v>
      </c>
      <c r="B40" s="3">
        <v>100611</v>
      </c>
      <c r="C40" s="4" t="s">
        <v>109</v>
      </c>
      <c r="D40" s="4" t="s">
        <v>31</v>
      </c>
      <c r="E40" s="42"/>
      <c r="F40" s="4">
        <v>3.55</v>
      </c>
      <c r="G40" s="4">
        <v>0.36</v>
      </c>
      <c r="H40" s="7">
        <v>3.9</v>
      </c>
      <c r="I40" s="7">
        <f t="shared" si="3"/>
        <v>0</v>
      </c>
      <c r="J40" s="7">
        <f t="shared" si="4"/>
        <v>0</v>
      </c>
      <c r="K40" s="7">
        <f t="shared" si="5"/>
        <v>0</v>
      </c>
    </row>
    <row r="41" spans="1:11" x14ac:dyDescent="0.25">
      <c r="A41" s="3">
        <v>2</v>
      </c>
      <c r="B41" s="3">
        <v>100483</v>
      </c>
      <c r="C41" s="4" t="s">
        <v>19</v>
      </c>
      <c r="D41" s="4" t="s">
        <v>31</v>
      </c>
      <c r="E41" s="42"/>
      <c r="F41" s="7">
        <v>1.91</v>
      </c>
      <c r="G41" s="7">
        <v>0.19</v>
      </c>
      <c r="H41" s="7">
        <v>2.1</v>
      </c>
      <c r="I41" s="7">
        <f t="shared" si="3"/>
        <v>0</v>
      </c>
      <c r="J41" s="7">
        <f t="shared" si="4"/>
        <v>0</v>
      </c>
      <c r="K41" s="7">
        <f t="shared" si="5"/>
        <v>0</v>
      </c>
    </row>
    <row r="42" spans="1:11" x14ac:dyDescent="0.25">
      <c r="A42" s="3">
        <v>2</v>
      </c>
      <c r="B42" s="3">
        <v>100655</v>
      </c>
      <c r="C42" s="4" t="s">
        <v>103</v>
      </c>
      <c r="D42" s="4" t="s">
        <v>31</v>
      </c>
      <c r="E42" s="42"/>
      <c r="F42" s="7">
        <v>2.27</v>
      </c>
      <c r="G42" s="7">
        <v>0.23</v>
      </c>
      <c r="H42" s="7">
        <v>2.5</v>
      </c>
      <c r="I42" s="7">
        <f t="shared" si="3"/>
        <v>0</v>
      </c>
      <c r="J42" s="7">
        <f t="shared" si="4"/>
        <v>0</v>
      </c>
      <c r="K42" s="7">
        <f t="shared" si="5"/>
        <v>0</v>
      </c>
    </row>
    <row r="43" spans="1:11" ht="14.1" customHeight="1" x14ac:dyDescent="0.25">
      <c r="A43" s="3">
        <v>2</v>
      </c>
      <c r="B43" s="3">
        <v>100727</v>
      </c>
      <c r="C43" s="4" t="s">
        <v>32</v>
      </c>
      <c r="D43" s="4" t="s">
        <v>31</v>
      </c>
      <c r="E43" s="42"/>
      <c r="F43" s="4">
        <v>7.73</v>
      </c>
      <c r="G43" s="4">
        <v>0.77</v>
      </c>
      <c r="H43" s="7">
        <v>8.5</v>
      </c>
      <c r="I43" s="7">
        <f t="shared" si="3"/>
        <v>0</v>
      </c>
      <c r="J43" s="7">
        <f t="shared" si="4"/>
        <v>0</v>
      </c>
      <c r="K43" s="7">
        <f t="shared" si="5"/>
        <v>0</v>
      </c>
    </row>
    <row r="44" spans="1:11" x14ac:dyDescent="0.25">
      <c r="A44" s="5">
        <v>2</v>
      </c>
      <c r="B44" s="5">
        <v>100692</v>
      </c>
      <c r="C44" s="6" t="s">
        <v>38</v>
      </c>
      <c r="D44" s="6" t="s">
        <v>71</v>
      </c>
      <c r="E44" s="46"/>
      <c r="F44" s="6">
        <v>6.91</v>
      </c>
      <c r="G44" s="6">
        <v>0.69</v>
      </c>
      <c r="H44" s="12">
        <v>7.6</v>
      </c>
      <c r="I44" s="7">
        <f t="shared" si="3"/>
        <v>0</v>
      </c>
      <c r="J44" s="7">
        <f t="shared" si="4"/>
        <v>0</v>
      </c>
      <c r="K44" s="7">
        <f t="shared" si="5"/>
        <v>0</v>
      </c>
    </row>
    <row r="45" spans="1:11" x14ac:dyDescent="0.25">
      <c r="A45" s="5">
        <v>2</v>
      </c>
      <c r="B45" s="5">
        <v>100696</v>
      </c>
      <c r="C45" s="6" t="s">
        <v>104</v>
      </c>
      <c r="D45" s="6" t="s">
        <v>71</v>
      </c>
      <c r="E45" s="46"/>
      <c r="F45" s="6">
        <v>6.82</v>
      </c>
      <c r="G45" s="6">
        <v>0.68</v>
      </c>
      <c r="H45" s="12">
        <v>7.5</v>
      </c>
      <c r="I45" s="7">
        <f t="shared" si="3"/>
        <v>0</v>
      </c>
      <c r="J45" s="7">
        <f t="shared" si="4"/>
        <v>0</v>
      </c>
      <c r="K45" s="7">
        <f t="shared" si="5"/>
        <v>0</v>
      </c>
    </row>
    <row r="46" spans="1:11" x14ac:dyDescent="0.25">
      <c r="A46" s="5">
        <v>2</v>
      </c>
      <c r="B46" s="5">
        <v>100356</v>
      </c>
      <c r="C46" s="6" t="s">
        <v>101</v>
      </c>
      <c r="D46" s="6" t="s">
        <v>102</v>
      </c>
      <c r="E46" s="46"/>
      <c r="F46" s="7">
        <v>2.27</v>
      </c>
      <c r="G46" s="7">
        <v>0.23</v>
      </c>
      <c r="H46" s="12">
        <v>2.5</v>
      </c>
      <c r="I46" s="7">
        <f t="shared" si="3"/>
        <v>0</v>
      </c>
      <c r="J46" s="7">
        <f t="shared" si="4"/>
        <v>0</v>
      </c>
      <c r="K46" s="7">
        <f t="shared" si="5"/>
        <v>0</v>
      </c>
    </row>
    <row r="47" spans="1:11" ht="15.75" thickBot="1" x14ac:dyDescent="0.3">
      <c r="A47" s="5">
        <v>2</v>
      </c>
      <c r="B47" s="5">
        <v>100622</v>
      </c>
      <c r="C47" s="6" t="s">
        <v>105</v>
      </c>
      <c r="D47" s="6" t="s">
        <v>102</v>
      </c>
      <c r="E47" s="44"/>
      <c r="F47" s="6">
        <v>4.09</v>
      </c>
      <c r="G47" s="6">
        <v>0.41</v>
      </c>
      <c r="H47" s="12">
        <v>4.5</v>
      </c>
      <c r="I47" s="7">
        <f t="shared" si="3"/>
        <v>0</v>
      </c>
      <c r="J47" s="7">
        <f t="shared" si="4"/>
        <v>0</v>
      </c>
      <c r="K47" s="7">
        <f t="shared" si="5"/>
        <v>0</v>
      </c>
    </row>
    <row r="48" spans="1:11" x14ac:dyDescent="0.25">
      <c r="A48" s="3"/>
      <c r="B48" s="3"/>
      <c r="C48" s="4"/>
      <c r="D48" s="4"/>
      <c r="E48" s="4"/>
      <c r="F48" s="4"/>
      <c r="G48" s="4"/>
      <c r="H48" s="7"/>
      <c r="I48" s="14">
        <f>SUM(I37:I46)</f>
        <v>0</v>
      </c>
      <c r="J48" s="14">
        <f>I48*0.1</f>
        <v>0</v>
      </c>
      <c r="K48" s="14">
        <f>I48+J48</f>
        <v>0</v>
      </c>
    </row>
    <row r="49" spans="1:11" x14ac:dyDescent="0.25">
      <c r="A49"/>
      <c r="B49"/>
    </row>
    <row r="50" spans="1:11" x14ac:dyDescent="0.25">
      <c r="A50" s="30" t="s">
        <v>37</v>
      </c>
      <c r="B50" s="9"/>
      <c r="C50" s="10"/>
      <c r="D50" s="10"/>
      <c r="E50" s="10"/>
      <c r="F50" s="10"/>
      <c r="G50" s="10"/>
      <c r="H50" s="11"/>
      <c r="I50" s="10"/>
      <c r="J50" s="10"/>
      <c r="K50" s="10"/>
    </row>
    <row r="51" spans="1:11" ht="24.75" thickBot="1" x14ac:dyDescent="0.3">
      <c r="A51" s="37" t="s">
        <v>5</v>
      </c>
      <c r="B51" s="37" t="s">
        <v>6</v>
      </c>
      <c r="C51" s="37" t="s">
        <v>7</v>
      </c>
      <c r="D51" s="37" t="s">
        <v>8</v>
      </c>
      <c r="E51" s="38" t="s">
        <v>14</v>
      </c>
      <c r="F51" s="39" t="s">
        <v>9</v>
      </c>
      <c r="G51" s="39" t="s">
        <v>10</v>
      </c>
      <c r="H51" s="39" t="s">
        <v>22</v>
      </c>
      <c r="I51" s="40" t="s">
        <v>11</v>
      </c>
      <c r="J51" s="40" t="s">
        <v>12</v>
      </c>
      <c r="K51" s="40" t="s">
        <v>13</v>
      </c>
    </row>
    <row r="52" spans="1:11" x14ac:dyDescent="0.25">
      <c r="A52" s="3">
        <v>3</v>
      </c>
      <c r="B52" s="3">
        <v>100578</v>
      </c>
      <c r="C52" s="4" t="s">
        <v>15</v>
      </c>
      <c r="D52" s="4" t="s">
        <v>31</v>
      </c>
      <c r="E52" s="41"/>
      <c r="F52" s="4">
        <v>3.36</v>
      </c>
      <c r="G52" s="4">
        <v>0.34</v>
      </c>
      <c r="H52" s="7">
        <v>3.7</v>
      </c>
      <c r="I52" s="7">
        <f>E52*F52</f>
        <v>0</v>
      </c>
      <c r="J52" s="7">
        <f>I52*0.1</f>
        <v>0</v>
      </c>
      <c r="K52" s="7">
        <f>I52+J52</f>
        <v>0</v>
      </c>
    </row>
    <row r="53" spans="1:11" x14ac:dyDescent="0.25">
      <c r="A53" s="3">
        <v>3</v>
      </c>
      <c r="B53" s="3">
        <v>100580</v>
      </c>
      <c r="C53" s="4" t="s">
        <v>110</v>
      </c>
      <c r="D53" s="4" t="s">
        <v>31</v>
      </c>
      <c r="E53" s="42"/>
      <c r="F53" s="4">
        <v>3.55</v>
      </c>
      <c r="G53" s="4">
        <v>0.36</v>
      </c>
      <c r="H53" s="7">
        <v>3.9</v>
      </c>
      <c r="I53" s="7">
        <f t="shared" ref="I53:I61" si="6">E53*F53</f>
        <v>0</v>
      </c>
      <c r="J53" s="7">
        <f t="shared" ref="J53:J61" si="7">I53*0.1</f>
        <v>0</v>
      </c>
      <c r="K53" s="7">
        <f t="shared" ref="K53:K61" si="8">I53+J53</f>
        <v>0</v>
      </c>
    </row>
    <row r="54" spans="1:11" x14ac:dyDescent="0.25">
      <c r="A54" s="3">
        <v>3</v>
      </c>
      <c r="B54" s="3">
        <v>100579</v>
      </c>
      <c r="C54" s="4" t="s">
        <v>16</v>
      </c>
      <c r="D54" s="4" t="s">
        <v>31</v>
      </c>
      <c r="E54" s="42"/>
      <c r="F54" s="4">
        <v>3.36</v>
      </c>
      <c r="G54" s="4">
        <v>0.34</v>
      </c>
      <c r="H54" s="7">
        <v>3.7</v>
      </c>
      <c r="I54" s="7">
        <f t="shared" si="6"/>
        <v>0</v>
      </c>
      <c r="J54" s="7">
        <f t="shared" si="7"/>
        <v>0</v>
      </c>
      <c r="K54" s="7">
        <f t="shared" si="8"/>
        <v>0</v>
      </c>
    </row>
    <row r="55" spans="1:11" x14ac:dyDescent="0.25">
      <c r="A55" s="3">
        <v>3</v>
      </c>
      <c r="B55" s="3">
        <v>100581</v>
      </c>
      <c r="C55" s="4" t="s">
        <v>111</v>
      </c>
      <c r="D55" s="4" t="s">
        <v>31</v>
      </c>
      <c r="E55" s="42"/>
      <c r="F55" s="4">
        <v>3.55</v>
      </c>
      <c r="G55" s="4">
        <v>0.36</v>
      </c>
      <c r="H55" s="7">
        <v>3.9</v>
      </c>
      <c r="I55" s="7">
        <f t="shared" si="6"/>
        <v>0</v>
      </c>
      <c r="J55" s="7">
        <f t="shared" si="7"/>
        <v>0</v>
      </c>
      <c r="K55" s="7">
        <f t="shared" si="8"/>
        <v>0</v>
      </c>
    </row>
    <row r="56" spans="1:11" x14ac:dyDescent="0.25">
      <c r="A56" s="3">
        <v>3</v>
      </c>
      <c r="B56" s="3">
        <v>100591</v>
      </c>
      <c r="C56" s="4" t="s">
        <v>20</v>
      </c>
      <c r="D56" s="4" t="s">
        <v>31</v>
      </c>
      <c r="E56" s="42"/>
      <c r="F56" s="7">
        <v>1.91</v>
      </c>
      <c r="G56" s="7">
        <v>0.19</v>
      </c>
      <c r="H56" s="7">
        <v>2.1</v>
      </c>
      <c r="I56" s="7">
        <f t="shared" si="6"/>
        <v>0</v>
      </c>
      <c r="J56" s="7">
        <f t="shared" si="7"/>
        <v>0</v>
      </c>
      <c r="K56" s="7">
        <f t="shared" si="8"/>
        <v>0</v>
      </c>
    </row>
    <row r="57" spans="1:11" x14ac:dyDescent="0.25">
      <c r="A57" s="3">
        <v>3</v>
      </c>
      <c r="B57" s="3">
        <v>100592</v>
      </c>
      <c r="C57" s="4" t="s">
        <v>112</v>
      </c>
      <c r="D57" s="4" t="s">
        <v>31</v>
      </c>
      <c r="E57" s="42"/>
      <c r="F57" s="4">
        <v>3.55</v>
      </c>
      <c r="G57" s="4">
        <v>0.36</v>
      </c>
      <c r="H57" s="7">
        <v>3.9</v>
      </c>
      <c r="I57" s="7">
        <f t="shared" si="6"/>
        <v>0</v>
      </c>
      <c r="J57" s="7">
        <f t="shared" si="7"/>
        <v>0</v>
      </c>
      <c r="K57" s="7">
        <f t="shared" si="8"/>
        <v>0</v>
      </c>
    </row>
    <row r="58" spans="1:11" ht="14.1" customHeight="1" x14ac:dyDescent="0.25">
      <c r="A58" s="3">
        <v>3</v>
      </c>
      <c r="B58" s="3">
        <v>100728</v>
      </c>
      <c r="C58" s="4" t="s">
        <v>33</v>
      </c>
      <c r="D58" s="4" t="s">
        <v>31</v>
      </c>
      <c r="E58" s="42"/>
      <c r="F58" s="4">
        <v>7.73</v>
      </c>
      <c r="G58" s="4">
        <v>0.77</v>
      </c>
      <c r="H58" s="7">
        <v>8.5</v>
      </c>
      <c r="I58" s="7">
        <f t="shared" si="6"/>
        <v>0</v>
      </c>
      <c r="J58" s="7">
        <f t="shared" si="7"/>
        <v>0</v>
      </c>
      <c r="K58" s="7">
        <f t="shared" si="8"/>
        <v>0</v>
      </c>
    </row>
    <row r="59" spans="1:11" ht="14.1" customHeight="1" x14ac:dyDescent="0.25">
      <c r="A59" s="3">
        <v>3</v>
      </c>
      <c r="B59" s="3">
        <v>100382</v>
      </c>
      <c r="C59" s="4" t="s">
        <v>114</v>
      </c>
      <c r="D59" s="4" t="s">
        <v>115</v>
      </c>
      <c r="E59" s="42"/>
      <c r="F59" s="4">
        <v>2.1800000000000002</v>
      </c>
      <c r="G59" s="4">
        <v>0.22</v>
      </c>
      <c r="H59" s="7">
        <v>2.4</v>
      </c>
      <c r="I59" s="7">
        <f t="shared" si="6"/>
        <v>0</v>
      </c>
      <c r="J59" s="7">
        <f t="shared" si="7"/>
        <v>0</v>
      </c>
      <c r="K59" s="7">
        <f t="shared" si="8"/>
        <v>0</v>
      </c>
    </row>
    <row r="60" spans="1:11" ht="14.1" customHeight="1" x14ac:dyDescent="0.25">
      <c r="A60" s="3">
        <v>3</v>
      </c>
      <c r="B60" s="3">
        <v>100620</v>
      </c>
      <c r="C60" s="6" t="s">
        <v>40</v>
      </c>
      <c r="D60" s="6" t="s">
        <v>41</v>
      </c>
      <c r="E60" s="42"/>
      <c r="F60" s="4">
        <v>1.82</v>
      </c>
      <c r="G60" s="4">
        <v>0.18</v>
      </c>
      <c r="H60" s="7">
        <v>2</v>
      </c>
      <c r="I60" s="7">
        <f t="shared" si="6"/>
        <v>0</v>
      </c>
      <c r="J60" s="7">
        <f t="shared" si="7"/>
        <v>0</v>
      </c>
      <c r="K60" s="7">
        <f t="shared" si="8"/>
        <v>0</v>
      </c>
    </row>
    <row r="61" spans="1:11" ht="15.75" thickBot="1" x14ac:dyDescent="0.3">
      <c r="A61" s="3">
        <v>3</v>
      </c>
      <c r="B61" s="5">
        <v>100621</v>
      </c>
      <c r="C61" s="6" t="s">
        <v>113</v>
      </c>
      <c r="D61" s="6" t="s">
        <v>41</v>
      </c>
      <c r="E61" s="44"/>
      <c r="F61" s="6">
        <v>4.09</v>
      </c>
      <c r="G61" s="6">
        <v>0.41</v>
      </c>
      <c r="H61" s="12">
        <v>4.5</v>
      </c>
      <c r="I61" s="7">
        <f t="shared" si="6"/>
        <v>0</v>
      </c>
      <c r="J61" s="7">
        <f t="shared" si="7"/>
        <v>0</v>
      </c>
      <c r="K61" s="7">
        <f t="shared" si="8"/>
        <v>0</v>
      </c>
    </row>
    <row r="62" spans="1:11" x14ac:dyDescent="0.25">
      <c r="I62" s="15">
        <f>SUM(I52:I61)</f>
        <v>0</v>
      </c>
      <c r="J62" s="15">
        <f>I62*0.1</f>
        <v>0</v>
      </c>
      <c r="K62" s="14">
        <f>I62+J62</f>
        <v>0</v>
      </c>
    </row>
    <row r="63" spans="1:11" x14ac:dyDescent="0.25">
      <c r="I63" s="59"/>
      <c r="J63" s="59"/>
      <c r="K63" s="54"/>
    </row>
    <row r="64" spans="1:11" x14ac:dyDescent="0.25">
      <c r="I64" s="59"/>
      <c r="J64" s="59"/>
      <c r="K64" s="54"/>
    </row>
    <row r="65" spans="1:11" x14ac:dyDescent="0.25">
      <c r="I65" s="59"/>
      <c r="J65" s="59"/>
      <c r="K65" s="54"/>
    </row>
    <row r="66" spans="1:11" x14ac:dyDescent="0.25">
      <c r="I66" s="59"/>
      <c r="J66" s="59"/>
      <c r="K66" s="54"/>
    </row>
    <row r="67" spans="1:11" x14ac:dyDescent="0.25">
      <c r="I67" s="59"/>
      <c r="J67" s="59"/>
      <c r="K67" s="54"/>
    </row>
    <row r="68" spans="1:11" x14ac:dyDescent="0.25">
      <c r="I68" s="59"/>
      <c r="J68" s="59"/>
      <c r="K68" s="54"/>
    </row>
    <row r="69" spans="1:11" x14ac:dyDescent="0.25">
      <c r="I69" s="59"/>
      <c r="J69" s="59"/>
      <c r="K69" s="54"/>
    </row>
    <row r="70" spans="1:11" x14ac:dyDescent="0.25">
      <c r="A70"/>
      <c r="B70"/>
    </row>
    <row r="71" spans="1:11" x14ac:dyDescent="0.25">
      <c r="A71" s="30" t="s">
        <v>72</v>
      </c>
      <c r="B71" s="9"/>
      <c r="C71" s="10"/>
      <c r="D71" s="10"/>
      <c r="E71" s="10"/>
      <c r="F71" s="10"/>
      <c r="G71" s="10"/>
      <c r="H71" s="11"/>
      <c r="I71" s="10"/>
      <c r="J71" s="10"/>
      <c r="K71" s="10"/>
    </row>
    <row r="72" spans="1:11" ht="24.75" thickBot="1" x14ac:dyDescent="0.3">
      <c r="A72" s="37" t="s">
        <v>5</v>
      </c>
      <c r="B72" s="37" t="s">
        <v>6</v>
      </c>
      <c r="C72" s="37" t="s">
        <v>7</v>
      </c>
      <c r="D72" s="37" t="s">
        <v>8</v>
      </c>
      <c r="E72" s="38" t="s">
        <v>14</v>
      </c>
      <c r="F72" s="39" t="s">
        <v>9</v>
      </c>
      <c r="G72" s="39" t="s">
        <v>10</v>
      </c>
      <c r="H72" s="39" t="s">
        <v>22</v>
      </c>
      <c r="I72" s="40" t="s">
        <v>11</v>
      </c>
      <c r="J72" s="40" t="s">
        <v>12</v>
      </c>
      <c r="K72" s="40" t="s">
        <v>13</v>
      </c>
    </row>
    <row r="73" spans="1:11" x14ac:dyDescent="0.25">
      <c r="A73" s="3">
        <v>4</v>
      </c>
      <c r="B73" s="3">
        <v>100582</v>
      </c>
      <c r="C73" s="4" t="s">
        <v>17</v>
      </c>
      <c r="D73" s="4" t="s">
        <v>31</v>
      </c>
      <c r="E73" s="41"/>
      <c r="F73" s="4">
        <v>3.36</v>
      </c>
      <c r="G73" s="4">
        <v>0.34</v>
      </c>
      <c r="H73" s="7">
        <v>3.7</v>
      </c>
      <c r="I73" s="7">
        <f>E73*F73</f>
        <v>0</v>
      </c>
      <c r="J73" s="7">
        <f>I73*0.1</f>
        <v>0</v>
      </c>
      <c r="K73" s="7">
        <f>I73+J73</f>
        <v>0</v>
      </c>
    </row>
    <row r="74" spans="1:11" x14ac:dyDescent="0.25">
      <c r="A74" s="3">
        <v>4</v>
      </c>
      <c r="B74" s="3">
        <v>100584</v>
      </c>
      <c r="C74" s="4" t="s">
        <v>116</v>
      </c>
      <c r="D74" s="4" t="s">
        <v>31</v>
      </c>
      <c r="E74" s="42"/>
      <c r="F74" s="4">
        <v>3.55</v>
      </c>
      <c r="G74" s="4">
        <v>0.36</v>
      </c>
      <c r="H74" s="7">
        <v>3.9</v>
      </c>
      <c r="I74" s="7">
        <f t="shared" ref="I74:I81" si="9">E74*F74</f>
        <v>0</v>
      </c>
      <c r="J74" s="7">
        <f t="shared" ref="J74:J81" si="10">I74*0.1</f>
        <v>0</v>
      </c>
      <c r="K74" s="7">
        <f t="shared" ref="K74:K81" si="11">I74+J74</f>
        <v>0</v>
      </c>
    </row>
    <row r="75" spans="1:11" x14ac:dyDescent="0.25">
      <c r="A75" s="3">
        <v>4</v>
      </c>
      <c r="B75" s="3">
        <v>100685</v>
      </c>
      <c r="C75" s="4" t="s">
        <v>18</v>
      </c>
      <c r="D75" s="4" t="s">
        <v>31</v>
      </c>
      <c r="E75" s="42"/>
      <c r="F75" s="4">
        <v>3.36</v>
      </c>
      <c r="G75" s="4">
        <v>0.34</v>
      </c>
      <c r="H75" s="7">
        <v>3.7</v>
      </c>
      <c r="I75" s="7">
        <f t="shared" si="9"/>
        <v>0</v>
      </c>
      <c r="J75" s="7">
        <f t="shared" si="10"/>
        <v>0</v>
      </c>
      <c r="K75" s="7">
        <f t="shared" si="11"/>
        <v>0</v>
      </c>
    </row>
    <row r="76" spans="1:11" x14ac:dyDescent="0.25">
      <c r="A76" s="3">
        <v>4</v>
      </c>
      <c r="B76" s="3">
        <v>100686</v>
      </c>
      <c r="C76" s="4" t="s">
        <v>117</v>
      </c>
      <c r="D76" s="4" t="s">
        <v>31</v>
      </c>
      <c r="E76" s="42"/>
      <c r="F76" s="4">
        <v>3.55</v>
      </c>
      <c r="G76" s="4">
        <v>0.36</v>
      </c>
      <c r="H76" s="7">
        <v>3.9</v>
      </c>
      <c r="I76" s="7">
        <f t="shared" si="9"/>
        <v>0</v>
      </c>
      <c r="J76" s="7">
        <f t="shared" si="10"/>
        <v>0</v>
      </c>
      <c r="K76" s="7">
        <f t="shared" si="11"/>
        <v>0</v>
      </c>
    </row>
    <row r="77" spans="1:11" x14ac:dyDescent="0.25">
      <c r="A77" s="3">
        <v>4</v>
      </c>
      <c r="B77" s="3">
        <v>100628</v>
      </c>
      <c r="C77" s="4" t="s">
        <v>21</v>
      </c>
      <c r="D77" s="4" t="s">
        <v>31</v>
      </c>
      <c r="E77" s="42"/>
      <c r="F77" s="7">
        <v>1.91</v>
      </c>
      <c r="G77" s="7">
        <v>0.19</v>
      </c>
      <c r="H77" s="7">
        <v>2.1</v>
      </c>
      <c r="I77" s="7">
        <f t="shared" si="9"/>
        <v>0</v>
      </c>
      <c r="J77" s="7">
        <f t="shared" si="10"/>
        <v>0</v>
      </c>
      <c r="K77" s="7">
        <f t="shared" si="11"/>
        <v>0</v>
      </c>
    </row>
    <row r="78" spans="1:11" x14ac:dyDescent="0.25">
      <c r="A78" s="3">
        <v>4</v>
      </c>
      <c r="B78" s="3">
        <v>100629</v>
      </c>
      <c r="C78" s="4" t="s">
        <v>118</v>
      </c>
      <c r="D78" s="4" t="s">
        <v>31</v>
      </c>
      <c r="E78" s="42"/>
      <c r="F78" s="4">
        <v>3.55</v>
      </c>
      <c r="G78" s="4">
        <v>0.36</v>
      </c>
      <c r="H78" s="7">
        <v>3.9</v>
      </c>
      <c r="I78" s="7">
        <f t="shared" si="9"/>
        <v>0</v>
      </c>
      <c r="J78" s="7">
        <f t="shared" si="10"/>
        <v>0</v>
      </c>
      <c r="K78" s="7">
        <f t="shared" si="11"/>
        <v>0</v>
      </c>
    </row>
    <row r="79" spans="1:11" ht="14.1" customHeight="1" x14ac:dyDescent="0.25">
      <c r="A79" s="3">
        <v>4</v>
      </c>
      <c r="B79" s="3">
        <v>100729</v>
      </c>
      <c r="C79" s="4" t="s">
        <v>34</v>
      </c>
      <c r="D79" s="4" t="s">
        <v>31</v>
      </c>
      <c r="E79" s="42"/>
      <c r="F79" s="4">
        <v>7.73</v>
      </c>
      <c r="G79" s="4">
        <v>0.77</v>
      </c>
      <c r="H79" s="7">
        <v>8.5</v>
      </c>
      <c r="I79" s="7">
        <f t="shared" si="9"/>
        <v>0</v>
      </c>
      <c r="J79" s="7">
        <f t="shared" si="10"/>
        <v>0</v>
      </c>
      <c r="K79" s="7">
        <f t="shared" si="11"/>
        <v>0</v>
      </c>
    </row>
    <row r="80" spans="1:11" ht="14.1" customHeight="1" x14ac:dyDescent="0.25">
      <c r="A80" s="3">
        <v>4</v>
      </c>
      <c r="B80" s="3">
        <v>100630</v>
      </c>
      <c r="C80" s="6" t="s">
        <v>42</v>
      </c>
      <c r="D80" s="6" t="s">
        <v>41</v>
      </c>
      <c r="E80" s="42"/>
      <c r="F80" s="4">
        <v>2.27</v>
      </c>
      <c r="G80" s="4">
        <v>0.23</v>
      </c>
      <c r="H80" s="7">
        <v>2.5</v>
      </c>
      <c r="I80" s="7">
        <f t="shared" si="9"/>
        <v>0</v>
      </c>
      <c r="J80" s="7">
        <f t="shared" si="10"/>
        <v>0</v>
      </c>
      <c r="K80" s="7">
        <f t="shared" si="11"/>
        <v>0</v>
      </c>
    </row>
    <row r="81" spans="1:11" ht="15.75" thickBot="1" x14ac:dyDescent="0.3">
      <c r="A81" s="3">
        <v>4</v>
      </c>
      <c r="B81" s="5">
        <v>100631</v>
      </c>
      <c r="C81" s="6" t="s">
        <v>119</v>
      </c>
      <c r="D81" s="6" t="s">
        <v>41</v>
      </c>
      <c r="E81" s="44"/>
      <c r="F81" s="6">
        <v>4.09</v>
      </c>
      <c r="G81" s="6">
        <v>0.41</v>
      </c>
      <c r="H81" s="12">
        <v>4.5</v>
      </c>
      <c r="I81" s="7">
        <f t="shared" si="9"/>
        <v>0</v>
      </c>
      <c r="J81" s="7">
        <f t="shared" si="10"/>
        <v>0</v>
      </c>
      <c r="K81" s="7">
        <f t="shared" si="11"/>
        <v>0</v>
      </c>
    </row>
    <row r="82" spans="1:11" x14ac:dyDescent="0.25">
      <c r="I82" s="14">
        <f>SUM(I73:I81)</f>
        <v>0</v>
      </c>
      <c r="J82" s="14">
        <f>I82*0.1</f>
        <v>0</v>
      </c>
      <c r="K82" s="14">
        <f>I82+J82</f>
        <v>0</v>
      </c>
    </row>
    <row r="83" spans="1:11" x14ac:dyDescent="0.25">
      <c r="A83"/>
      <c r="B83"/>
      <c r="I83" s="55"/>
      <c r="J83" s="55"/>
      <c r="K83" s="55"/>
    </row>
    <row r="84" spans="1:11" x14ac:dyDescent="0.25">
      <c r="A84" s="30" t="s">
        <v>73</v>
      </c>
      <c r="B84" s="9"/>
      <c r="C84" s="10"/>
      <c r="D84" s="10"/>
      <c r="E84" s="10"/>
      <c r="F84" s="10"/>
      <c r="G84" s="10"/>
      <c r="H84" s="11"/>
      <c r="I84" s="10"/>
      <c r="J84" s="10"/>
      <c r="K84" s="10"/>
    </row>
    <row r="85" spans="1:11" ht="24.75" thickBot="1" x14ac:dyDescent="0.3">
      <c r="A85" s="37" t="s">
        <v>5</v>
      </c>
      <c r="B85" s="37" t="s">
        <v>6</v>
      </c>
      <c r="C85" s="37" t="s">
        <v>7</v>
      </c>
      <c r="D85" s="37" t="s">
        <v>8</v>
      </c>
      <c r="E85" s="38" t="s">
        <v>14</v>
      </c>
      <c r="F85" s="39" t="s">
        <v>9</v>
      </c>
      <c r="G85" s="39" t="s">
        <v>10</v>
      </c>
      <c r="H85" s="39" t="s">
        <v>22</v>
      </c>
      <c r="I85" s="40" t="s">
        <v>11</v>
      </c>
      <c r="J85" s="40" t="s">
        <v>12</v>
      </c>
      <c r="K85" s="40" t="s">
        <v>13</v>
      </c>
    </row>
    <row r="86" spans="1:11" x14ac:dyDescent="0.25">
      <c r="A86" s="51">
        <v>5</v>
      </c>
      <c r="B86" s="51">
        <v>100663</v>
      </c>
      <c r="C86" s="53" t="s">
        <v>122</v>
      </c>
      <c r="D86" s="52" t="s">
        <v>46</v>
      </c>
      <c r="E86" s="57"/>
      <c r="F86" s="6">
        <v>5.36</v>
      </c>
      <c r="G86" s="6">
        <v>0.54</v>
      </c>
      <c r="H86" s="12">
        <v>5.9</v>
      </c>
      <c r="I86" s="12">
        <f t="shared" ref="I86:I87" si="12">E86*F86</f>
        <v>0</v>
      </c>
      <c r="J86" s="12">
        <f t="shared" ref="J86:J87" si="13">I86*0.1</f>
        <v>0</v>
      </c>
      <c r="K86" s="12">
        <f t="shared" ref="K86:K87" si="14">I86+J86</f>
        <v>0</v>
      </c>
    </row>
    <row r="87" spans="1:11" x14ac:dyDescent="0.25">
      <c r="A87" s="51">
        <v>5</v>
      </c>
      <c r="B87" s="51">
        <v>100664</v>
      </c>
      <c r="C87" s="53" t="s">
        <v>123</v>
      </c>
      <c r="D87" s="52" t="s">
        <v>46</v>
      </c>
      <c r="E87" s="58"/>
      <c r="F87" s="6">
        <v>5.36</v>
      </c>
      <c r="G87" s="6">
        <v>0.54</v>
      </c>
      <c r="H87" s="12">
        <v>5.9</v>
      </c>
      <c r="I87" s="12">
        <f t="shared" si="12"/>
        <v>0</v>
      </c>
      <c r="J87" s="12">
        <f t="shared" si="13"/>
        <v>0</v>
      </c>
      <c r="K87" s="12">
        <f t="shared" si="14"/>
        <v>0</v>
      </c>
    </row>
    <row r="88" spans="1:11" x14ac:dyDescent="0.25">
      <c r="A88" s="5">
        <v>5</v>
      </c>
      <c r="B88" s="5">
        <v>100512</v>
      </c>
      <c r="C88" s="6" t="s">
        <v>70</v>
      </c>
      <c r="D88" s="50" t="s">
        <v>41</v>
      </c>
      <c r="E88" s="46"/>
      <c r="F88" s="6">
        <v>3.27</v>
      </c>
      <c r="G88" s="6">
        <v>0.33</v>
      </c>
      <c r="H88" s="12">
        <v>3.6</v>
      </c>
      <c r="I88" s="12">
        <f>E88*F88</f>
        <v>0</v>
      </c>
      <c r="J88" s="12">
        <f>I88*0.1</f>
        <v>0</v>
      </c>
      <c r="K88" s="12">
        <f>I88+J88</f>
        <v>0</v>
      </c>
    </row>
    <row r="89" spans="1:11" x14ac:dyDescent="0.25">
      <c r="A89" s="5">
        <v>5</v>
      </c>
      <c r="B89" s="5">
        <v>100623</v>
      </c>
      <c r="C89" s="6" t="s">
        <v>43</v>
      </c>
      <c r="D89" s="6" t="s">
        <v>44</v>
      </c>
      <c r="E89" s="46"/>
      <c r="F89" s="6">
        <v>2.73</v>
      </c>
      <c r="G89" s="6">
        <v>0.27</v>
      </c>
      <c r="H89" s="12">
        <v>3</v>
      </c>
      <c r="I89" s="12">
        <f t="shared" ref="I89:I98" si="15">E89*F89</f>
        <v>0</v>
      </c>
      <c r="J89" s="12">
        <f t="shared" ref="J89:J98" si="16">I89*0.1</f>
        <v>0</v>
      </c>
      <c r="K89" s="12">
        <f t="shared" ref="K89:K99" si="17">I89+J89</f>
        <v>0</v>
      </c>
    </row>
    <row r="90" spans="1:11" x14ac:dyDescent="0.25">
      <c r="A90" s="5">
        <v>5</v>
      </c>
      <c r="B90" s="5">
        <v>100363</v>
      </c>
      <c r="C90" s="6" t="s">
        <v>45</v>
      </c>
      <c r="D90" s="6" t="s">
        <v>46</v>
      </c>
      <c r="E90" s="46"/>
      <c r="F90" s="4">
        <v>3.36</v>
      </c>
      <c r="G90" s="4">
        <v>0.34</v>
      </c>
      <c r="H90" s="12">
        <v>3.7</v>
      </c>
      <c r="I90" s="12">
        <f t="shared" si="15"/>
        <v>0</v>
      </c>
      <c r="J90" s="12">
        <f t="shared" si="16"/>
        <v>0</v>
      </c>
      <c r="K90" s="12">
        <f t="shared" si="17"/>
        <v>0</v>
      </c>
    </row>
    <row r="91" spans="1:11" x14ac:dyDescent="0.25">
      <c r="A91" s="5">
        <v>5</v>
      </c>
      <c r="B91" s="5">
        <v>100329</v>
      </c>
      <c r="C91" s="6" t="s">
        <v>124</v>
      </c>
      <c r="D91" s="6" t="s">
        <v>39</v>
      </c>
      <c r="E91" s="46"/>
      <c r="F91" s="12">
        <v>6</v>
      </c>
      <c r="G91" s="12">
        <v>0.6</v>
      </c>
      <c r="H91" s="12">
        <v>6.6</v>
      </c>
      <c r="I91" s="12">
        <f t="shared" si="15"/>
        <v>0</v>
      </c>
      <c r="J91" s="12">
        <f t="shared" si="16"/>
        <v>0</v>
      </c>
      <c r="K91" s="12">
        <f t="shared" si="17"/>
        <v>0</v>
      </c>
    </row>
    <row r="92" spans="1:11" x14ac:dyDescent="0.25">
      <c r="A92" s="5">
        <v>5</v>
      </c>
      <c r="B92" s="5">
        <v>100330</v>
      </c>
      <c r="C92" s="6" t="s">
        <v>125</v>
      </c>
      <c r="D92" s="6" t="s">
        <v>39</v>
      </c>
      <c r="E92" s="46"/>
      <c r="F92" s="12">
        <v>6</v>
      </c>
      <c r="G92" s="12">
        <v>0.6</v>
      </c>
      <c r="H92" s="12">
        <v>6.6</v>
      </c>
      <c r="I92" s="12">
        <f t="shared" si="15"/>
        <v>0</v>
      </c>
      <c r="J92" s="12">
        <f t="shared" si="16"/>
        <v>0</v>
      </c>
      <c r="K92" s="12">
        <f t="shared" si="17"/>
        <v>0</v>
      </c>
    </row>
    <row r="93" spans="1:11" x14ac:dyDescent="0.25">
      <c r="A93" s="5">
        <v>5</v>
      </c>
      <c r="B93" s="5">
        <v>100641</v>
      </c>
      <c r="C93" s="6" t="s">
        <v>47</v>
      </c>
      <c r="D93" s="6" t="s">
        <v>48</v>
      </c>
      <c r="E93" s="46"/>
      <c r="F93" s="6">
        <v>2.73</v>
      </c>
      <c r="G93" s="6">
        <v>0.27</v>
      </c>
      <c r="H93" s="12">
        <v>3</v>
      </c>
      <c r="I93" s="12">
        <f t="shared" si="15"/>
        <v>0</v>
      </c>
      <c r="J93" s="12">
        <f t="shared" si="16"/>
        <v>0</v>
      </c>
      <c r="K93" s="12">
        <f t="shared" si="17"/>
        <v>0</v>
      </c>
    </row>
    <row r="94" spans="1:11" x14ac:dyDescent="0.25">
      <c r="A94" s="5">
        <v>5</v>
      </c>
      <c r="B94" s="5">
        <v>100513</v>
      </c>
      <c r="C94" s="6" t="s">
        <v>49</v>
      </c>
      <c r="D94" s="6" t="s">
        <v>50</v>
      </c>
      <c r="E94" s="46"/>
      <c r="F94" s="4">
        <v>3.36</v>
      </c>
      <c r="G94" s="4">
        <v>0.34</v>
      </c>
      <c r="H94" s="12">
        <v>3.7</v>
      </c>
      <c r="I94" s="12">
        <f t="shared" si="15"/>
        <v>0</v>
      </c>
      <c r="J94" s="12">
        <f t="shared" si="16"/>
        <v>0</v>
      </c>
      <c r="K94" s="12">
        <f t="shared" si="17"/>
        <v>0</v>
      </c>
    </row>
    <row r="95" spans="1:11" x14ac:dyDescent="0.25">
      <c r="A95" s="5">
        <v>5</v>
      </c>
      <c r="B95" s="5">
        <v>100520</v>
      </c>
      <c r="C95" s="6" t="s">
        <v>126</v>
      </c>
      <c r="D95" s="6" t="s">
        <v>51</v>
      </c>
      <c r="E95" s="46"/>
      <c r="F95" s="6">
        <v>2.73</v>
      </c>
      <c r="G95" s="6">
        <v>0.27</v>
      </c>
      <c r="H95" s="12">
        <v>3</v>
      </c>
      <c r="I95" s="12">
        <f t="shared" si="15"/>
        <v>0</v>
      </c>
      <c r="J95" s="12">
        <f t="shared" si="16"/>
        <v>0</v>
      </c>
      <c r="K95" s="12">
        <f t="shared" si="17"/>
        <v>0</v>
      </c>
    </row>
    <row r="96" spans="1:11" x14ac:dyDescent="0.25">
      <c r="A96" s="5">
        <v>5</v>
      </c>
      <c r="B96" s="5">
        <v>100530</v>
      </c>
      <c r="C96" s="6" t="s">
        <v>127</v>
      </c>
      <c r="D96" s="6" t="s">
        <v>51</v>
      </c>
      <c r="E96" s="46"/>
      <c r="F96" s="6">
        <v>2.73</v>
      </c>
      <c r="G96" s="6">
        <v>0.27</v>
      </c>
      <c r="H96" s="12">
        <v>3</v>
      </c>
      <c r="I96" s="12">
        <f t="shared" si="15"/>
        <v>0</v>
      </c>
      <c r="J96" s="12">
        <f t="shared" si="16"/>
        <v>0</v>
      </c>
      <c r="K96" s="12">
        <f t="shared" si="17"/>
        <v>0</v>
      </c>
    </row>
    <row r="97" spans="1:11" x14ac:dyDescent="0.25">
      <c r="A97" s="5">
        <v>5</v>
      </c>
      <c r="B97" s="5">
        <v>100600</v>
      </c>
      <c r="C97" s="6" t="s">
        <v>90</v>
      </c>
      <c r="D97" s="6" t="s">
        <v>91</v>
      </c>
      <c r="E97" s="46"/>
      <c r="F97" s="6">
        <v>3.91</v>
      </c>
      <c r="G97" s="6">
        <v>0.39</v>
      </c>
      <c r="H97" s="12">
        <v>4.3</v>
      </c>
      <c r="I97" s="12">
        <f t="shared" si="15"/>
        <v>0</v>
      </c>
      <c r="J97" s="12">
        <f t="shared" si="16"/>
        <v>0</v>
      </c>
      <c r="K97" s="12">
        <f t="shared" si="17"/>
        <v>0</v>
      </c>
    </row>
    <row r="98" spans="1:11" ht="15.75" thickBot="1" x14ac:dyDescent="0.3">
      <c r="A98" s="5">
        <v>5</v>
      </c>
      <c r="B98" s="5">
        <v>100417</v>
      </c>
      <c r="C98" s="6" t="s">
        <v>100</v>
      </c>
      <c r="D98" s="6" t="s">
        <v>99</v>
      </c>
      <c r="E98" s="44"/>
      <c r="F98" s="6">
        <v>3.64</v>
      </c>
      <c r="G98" s="6">
        <v>0.36</v>
      </c>
      <c r="H98" s="12">
        <v>4</v>
      </c>
      <c r="I98" s="12">
        <f t="shared" si="15"/>
        <v>0</v>
      </c>
      <c r="J98" s="12">
        <f t="shared" si="16"/>
        <v>0</v>
      </c>
      <c r="K98" s="12">
        <f t="shared" si="17"/>
        <v>0</v>
      </c>
    </row>
    <row r="99" spans="1:11" x14ac:dyDescent="0.25">
      <c r="H99" s="13"/>
      <c r="I99" s="16">
        <f>SUM(I86:I98)</f>
        <v>0</v>
      </c>
      <c r="J99" s="16">
        <f>I99*0.1</f>
        <v>0</v>
      </c>
      <c r="K99" s="16">
        <f t="shared" si="17"/>
        <v>0</v>
      </c>
    </row>
    <row r="100" spans="1:11" x14ac:dyDescent="0.25">
      <c r="A100"/>
      <c r="B100"/>
    </row>
    <row r="101" spans="1:11" x14ac:dyDescent="0.25">
      <c r="A101"/>
      <c r="B101"/>
    </row>
    <row r="102" spans="1:11" x14ac:dyDescent="0.25">
      <c r="A102"/>
      <c r="B102"/>
    </row>
    <row r="103" spans="1:11" x14ac:dyDescent="0.25">
      <c r="A103"/>
      <c r="B103"/>
    </row>
    <row r="104" spans="1:11" x14ac:dyDescent="0.25">
      <c r="A104"/>
      <c r="B104"/>
    </row>
    <row r="105" spans="1:11" x14ac:dyDescent="0.25">
      <c r="A105"/>
      <c r="B105"/>
    </row>
    <row r="106" spans="1:11" x14ac:dyDescent="0.25">
      <c r="A106"/>
      <c r="B106"/>
    </row>
    <row r="107" spans="1:11" x14ac:dyDescent="0.25">
      <c r="A107" s="30" t="s">
        <v>74</v>
      </c>
      <c r="B107" s="9"/>
      <c r="C107" s="10"/>
      <c r="D107" s="10"/>
      <c r="E107" s="10"/>
      <c r="F107" s="10"/>
      <c r="G107" s="10"/>
      <c r="H107" s="11"/>
      <c r="I107" s="10"/>
      <c r="J107" s="10"/>
      <c r="K107" s="10"/>
    </row>
    <row r="108" spans="1:11" ht="24.75" thickBot="1" x14ac:dyDescent="0.3">
      <c r="A108" s="37" t="s">
        <v>5</v>
      </c>
      <c r="B108" s="37" t="s">
        <v>6</v>
      </c>
      <c r="C108" s="37" t="s">
        <v>7</v>
      </c>
      <c r="D108" s="37" t="s">
        <v>8</v>
      </c>
      <c r="E108" s="38" t="s">
        <v>14</v>
      </c>
      <c r="F108" s="39" t="s">
        <v>9</v>
      </c>
      <c r="G108" s="39" t="s">
        <v>10</v>
      </c>
      <c r="H108" s="39" t="s">
        <v>22</v>
      </c>
      <c r="I108" s="40" t="s">
        <v>11</v>
      </c>
      <c r="J108" s="40" t="s">
        <v>12</v>
      </c>
      <c r="K108" s="40" t="s">
        <v>13</v>
      </c>
    </row>
    <row r="109" spans="1:11" x14ac:dyDescent="0.25">
      <c r="A109" s="5">
        <v>6</v>
      </c>
      <c r="B109" s="5">
        <v>100667</v>
      </c>
      <c r="C109" s="6" t="s">
        <v>128</v>
      </c>
      <c r="D109" s="6" t="s">
        <v>46</v>
      </c>
      <c r="E109" s="45"/>
      <c r="F109" s="6">
        <v>5.36</v>
      </c>
      <c r="G109" s="6">
        <v>0.54</v>
      </c>
      <c r="H109" s="12">
        <v>5.9</v>
      </c>
      <c r="I109" s="12">
        <f>E109*F109</f>
        <v>0</v>
      </c>
      <c r="J109" s="12">
        <f>I109*0.1</f>
        <v>0</v>
      </c>
      <c r="K109" s="12">
        <f>I109+J109</f>
        <v>0</v>
      </c>
    </row>
    <row r="110" spans="1:11" x14ac:dyDescent="0.25">
      <c r="A110" s="5">
        <v>6</v>
      </c>
      <c r="B110" s="5">
        <v>100669</v>
      </c>
      <c r="C110" s="6" t="s">
        <v>129</v>
      </c>
      <c r="D110" s="6" t="s">
        <v>46</v>
      </c>
      <c r="E110" s="46"/>
      <c r="F110" s="6">
        <v>5.36</v>
      </c>
      <c r="G110" s="6">
        <v>0.54</v>
      </c>
      <c r="H110" s="12">
        <v>5.9</v>
      </c>
      <c r="I110" s="12">
        <f t="shared" ref="I110:I118" si="18">E110*F110</f>
        <v>0</v>
      </c>
      <c r="J110" s="12">
        <f t="shared" ref="J110:J120" si="19">I110*0.1</f>
        <v>0</v>
      </c>
      <c r="K110" s="12">
        <f t="shared" ref="K110:K120" si="20">I110+J110</f>
        <v>0</v>
      </c>
    </row>
    <row r="111" spans="1:11" x14ac:dyDescent="0.25">
      <c r="A111" s="5">
        <v>6</v>
      </c>
      <c r="B111" s="5">
        <v>100653</v>
      </c>
      <c r="C111" s="6" t="s">
        <v>52</v>
      </c>
      <c r="D111" s="6" t="s">
        <v>44</v>
      </c>
      <c r="E111" s="46"/>
      <c r="F111" s="6">
        <v>2.73</v>
      </c>
      <c r="G111" s="6">
        <v>0.27</v>
      </c>
      <c r="H111" s="12">
        <v>3</v>
      </c>
      <c r="I111" s="12">
        <f t="shared" si="18"/>
        <v>0</v>
      </c>
      <c r="J111" s="12">
        <f t="shared" si="19"/>
        <v>0</v>
      </c>
      <c r="K111" s="12">
        <f t="shared" si="20"/>
        <v>0</v>
      </c>
    </row>
    <row r="112" spans="1:11" x14ac:dyDescent="0.25">
      <c r="A112" s="5">
        <v>6</v>
      </c>
      <c r="B112" s="5">
        <v>100514</v>
      </c>
      <c r="C112" s="6" t="s">
        <v>53</v>
      </c>
      <c r="D112" s="6" t="s">
        <v>46</v>
      </c>
      <c r="E112" s="46"/>
      <c r="F112" s="4">
        <v>3.36</v>
      </c>
      <c r="G112" s="4">
        <v>0.34</v>
      </c>
      <c r="H112" s="12">
        <v>3.7</v>
      </c>
      <c r="I112" s="12">
        <f t="shared" si="18"/>
        <v>0</v>
      </c>
      <c r="J112" s="12">
        <f t="shared" si="19"/>
        <v>0</v>
      </c>
      <c r="K112" s="12">
        <f t="shared" si="20"/>
        <v>0</v>
      </c>
    </row>
    <row r="113" spans="1:11" x14ac:dyDescent="0.25">
      <c r="A113" s="5">
        <v>6</v>
      </c>
      <c r="B113" s="5">
        <v>100332</v>
      </c>
      <c r="C113" s="6" t="s">
        <v>130</v>
      </c>
      <c r="D113" s="6" t="s">
        <v>39</v>
      </c>
      <c r="E113" s="46"/>
      <c r="F113" s="12">
        <v>6</v>
      </c>
      <c r="G113" s="12">
        <v>0.6</v>
      </c>
      <c r="H113" s="12">
        <v>6.6</v>
      </c>
      <c r="I113" s="12">
        <f t="shared" si="18"/>
        <v>0</v>
      </c>
      <c r="J113" s="12">
        <f t="shared" si="19"/>
        <v>0</v>
      </c>
      <c r="K113" s="12">
        <f t="shared" si="20"/>
        <v>0</v>
      </c>
    </row>
    <row r="114" spans="1:11" x14ac:dyDescent="0.25">
      <c r="A114" s="2">
        <v>6</v>
      </c>
      <c r="B114" s="2">
        <v>100333</v>
      </c>
      <c r="C114" t="s">
        <v>131</v>
      </c>
      <c r="D114" t="s">
        <v>39</v>
      </c>
      <c r="E114" s="47"/>
      <c r="F114" s="12">
        <v>6</v>
      </c>
      <c r="G114" s="12">
        <v>0.6</v>
      </c>
      <c r="H114" s="12">
        <v>6.6</v>
      </c>
      <c r="I114" s="12">
        <f t="shared" si="18"/>
        <v>0</v>
      </c>
      <c r="J114" s="12">
        <f t="shared" si="19"/>
        <v>0</v>
      </c>
      <c r="K114" s="12">
        <f t="shared" si="20"/>
        <v>0</v>
      </c>
    </row>
    <row r="115" spans="1:11" x14ac:dyDescent="0.25">
      <c r="A115" s="2">
        <v>6</v>
      </c>
      <c r="B115" s="2">
        <v>100522</v>
      </c>
      <c r="C115" t="s">
        <v>132</v>
      </c>
      <c r="D115" t="s">
        <v>51</v>
      </c>
      <c r="E115" s="47"/>
      <c r="F115" s="6">
        <v>2.73</v>
      </c>
      <c r="G115" s="6">
        <v>0.27</v>
      </c>
      <c r="H115" s="13">
        <v>3</v>
      </c>
      <c r="I115" s="12">
        <f t="shared" si="18"/>
        <v>0</v>
      </c>
      <c r="J115" s="12">
        <f t="shared" si="19"/>
        <v>0</v>
      </c>
      <c r="K115" s="12">
        <f t="shared" si="20"/>
        <v>0</v>
      </c>
    </row>
    <row r="116" spans="1:11" x14ac:dyDescent="0.25">
      <c r="A116" s="2">
        <v>6</v>
      </c>
      <c r="B116" s="2">
        <v>100532</v>
      </c>
      <c r="C116" t="s">
        <v>133</v>
      </c>
      <c r="D116" t="s">
        <v>51</v>
      </c>
      <c r="E116" s="47"/>
      <c r="F116" s="6">
        <v>2.73</v>
      </c>
      <c r="G116" s="6">
        <v>0.27</v>
      </c>
      <c r="H116" s="13">
        <v>3</v>
      </c>
      <c r="I116" s="12">
        <f t="shared" si="18"/>
        <v>0</v>
      </c>
      <c r="J116" s="12">
        <f t="shared" si="19"/>
        <v>0</v>
      </c>
      <c r="K116" s="12">
        <f t="shared" si="20"/>
        <v>0</v>
      </c>
    </row>
    <row r="117" spans="1:11" x14ac:dyDescent="0.25">
      <c r="A117" s="2">
        <v>6</v>
      </c>
      <c r="B117" s="2">
        <v>100642</v>
      </c>
      <c r="C117" t="s">
        <v>54</v>
      </c>
      <c r="D117" t="s">
        <v>55</v>
      </c>
      <c r="E117" s="47"/>
      <c r="F117" s="6">
        <v>2.73</v>
      </c>
      <c r="G117" s="6">
        <v>0.27</v>
      </c>
      <c r="H117" s="13">
        <v>3</v>
      </c>
      <c r="I117" s="12">
        <f t="shared" si="18"/>
        <v>0</v>
      </c>
      <c r="J117" s="12">
        <f t="shared" si="19"/>
        <v>0</v>
      </c>
      <c r="K117" s="12">
        <f t="shared" si="20"/>
        <v>0</v>
      </c>
    </row>
    <row r="118" spans="1:11" x14ac:dyDescent="0.25">
      <c r="A118" s="2">
        <v>6</v>
      </c>
      <c r="B118" s="2">
        <v>100625</v>
      </c>
      <c r="C118" t="s">
        <v>56</v>
      </c>
      <c r="D118" t="s">
        <v>57</v>
      </c>
      <c r="E118" s="47"/>
      <c r="F118" s="6">
        <v>2.73</v>
      </c>
      <c r="G118" s="6">
        <v>0.27</v>
      </c>
      <c r="H118" s="13">
        <v>3</v>
      </c>
      <c r="I118" s="12">
        <f t="shared" si="18"/>
        <v>0</v>
      </c>
      <c r="J118" s="12">
        <f t="shared" si="19"/>
        <v>0</v>
      </c>
      <c r="K118" s="12">
        <f t="shared" si="20"/>
        <v>0</v>
      </c>
    </row>
    <row r="119" spans="1:11" ht="15.75" thickBot="1" x14ac:dyDescent="0.3">
      <c r="A119" s="2">
        <v>6</v>
      </c>
      <c r="B119" s="2">
        <v>100602</v>
      </c>
      <c r="C119" t="s">
        <v>92</v>
      </c>
      <c r="D119" t="s">
        <v>91</v>
      </c>
      <c r="E119" s="48"/>
      <c r="F119" s="6">
        <v>3.91</v>
      </c>
      <c r="G119" s="6">
        <v>0.39</v>
      </c>
      <c r="H119" s="12">
        <v>4.3</v>
      </c>
      <c r="I119" s="12">
        <f t="shared" ref="I119" si="21">E119*F119</f>
        <v>0</v>
      </c>
      <c r="J119" s="12">
        <f t="shared" ref="J119" si="22">I119*0.1</f>
        <v>0</v>
      </c>
      <c r="K119" s="12">
        <f t="shared" ref="K119" si="23">I119+J119</f>
        <v>0</v>
      </c>
    </row>
    <row r="120" spans="1:11" x14ac:dyDescent="0.25">
      <c r="H120" s="13"/>
      <c r="I120" s="16">
        <f>SUM(I109:I119)</f>
        <v>0</v>
      </c>
      <c r="J120" s="16">
        <f t="shared" si="19"/>
        <v>0</v>
      </c>
      <c r="K120" s="16">
        <f t="shared" si="20"/>
        <v>0</v>
      </c>
    </row>
    <row r="121" spans="1:11" x14ac:dyDescent="0.25">
      <c r="H121" s="13"/>
      <c r="I121" s="56"/>
      <c r="J121" s="56"/>
      <c r="K121" s="56"/>
    </row>
    <row r="122" spans="1:11" x14ac:dyDescent="0.25">
      <c r="A122" s="30" t="s">
        <v>75</v>
      </c>
      <c r="B122" s="9"/>
      <c r="C122" s="10"/>
      <c r="D122" s="10"/>
      <c r="E122" s="10"/>
      <c r="F122" s="10"/>
      <c r="G122" s="10"/>
      <c r="H122" s="11"/>
      <c r="I122" s="10"/>
      <c r="J122" s="10"/>
      <c r="K122" s="10"/>
    </row>
    <row r="123" spans="1:11" ht="24.75" thickBot="1" x14ac:dyDescent="0.3">
      <c r="A123" s="37" t="s">
        <v>5</v>
      </c>
      <c r="B123" s="37" t="s">
        <v>6</v>
      </c>
      <c r="C123" s="37" t="s">
        <v>7</v>
      </c>
      <c r="D123" s="37" t="s">
        <v>8</v>
      </c>
      <c r="E123" s="38" t="s">
        <v>14</v>
      </c>
      <c r="F123" s="39" t="s">
        <v>9</v>
      </c>
      <c r="G123" s="39" t="s">
        <v>10</v>
      </c>
      <c r="H123" s="39" t="s">
        <v>22</v>
      </c>
      <c r="I123" s="40" t="s">
        <v>11</v>
      </c>
      <c r="J123" s="40" t="s">
        <v>12</v>
      </c>
      <c r="K123" s="40" t="s">
        <v>13</v>
      </c>
    </row>
    <row r="124" spans="1:11" x14ac:dyDescent="0.25">
      <c r="A124" s="2">
        <v>7</v>
      </c>
      <c r="B124" s="2">
        <v>100704</v>
      </c>
      <c r="C124" t="s">
        <v>58</v>
      </c>
      <c r="D124" t="s">
        <v>59</v>
      </c>
      <c r="E124" s="49"/>
      <c r="F124" s="6">
        <v>2.73</v>
      </c>
      <c r="G124" s="6">
        <v>0.27</v>
      </c>
      <c r="H124" s="13">
        <v>3</v>
      </c>
      <c r="I124" s="13">
        <f>E124*F124</f>
        <v>0</v>
      </c>
      <c r="J124" s="12">
        <f>I124*0.1</f>
        <v>0</v>
      </c>
      <c r="K124" s="13">
        <f>I124+J124</f>
        <v>0</v>
      </c>
    </row>
    <row r="125" spans="1:11" x14ac:dyDescent="0.25">
      <c r="A125" s="2">
        <v>7</v>
      </c>
      <c r="B125" s="2">
        <v>100515</v>
      </c>
      <c r="C125" t="s">
        <v>60</v>
      </c>
      <c r="D125" t="s">
        <v>46</v>
      </c>
      <c r="E125" s="47"/>
      <c r="F125" s="4">
        <v>3.36</v>
      </c>
      <c r="G125" s="4">
        <v>0.34</v>
      </c>
      <c r="H125" s="13">
        <v>3.7</v>
      </c>
      <c r="I125" s="13">
        <f t="shared" ref="I125:I132" si="24">E125*F125</f>
        <v>0</v>
      </c>
      <c r="J125" s="12">
        <f t="shared" ref="J125:J133" si="25">I125*0.1</f>
        <v>0</v>
      </c>
      <c r="K125" s="13">
        <f t="shared" ref="K125:K133" si="26">I125+J125</f>
        <v>0</v>
      </c>
    </row>
    <row r="126" spans="1:11" x14ac:dyDescent="0.25">
      <c r="A126" s="2">
        <v>7</v>
      </c>
      <c r="B126" s="2">
        <v>100371</v>
      </c>
      <c r="C126" t="s">
        <v>134</v>
      </c>
      <c r="D126" t="s">
        <v>39</v>
      </c>
      <c r="E126" s="47"/>
      <c r="F126" s="12">
        <v>6</v>
      </c>
      <c r="G126" s="12">
        <v>0.6</v>
      </c>
      <c r="H126" s="12">
        <v>6.6</v>
      </c>
      <c r="I126" s="13">
        <f t="shared" si="24"/>
        <v>0</v>
      </c>
      <c r="J126" s="12">
        <f t="shared" si="25"/>
        <v>0</v>
      </c>
      <c r="K126" s="13">
        <f t="shared" si="26"/>
        <v>0</v>
      </c>
    </row>
    <row r="127" spans="1:11" x14ac:dyDescent="0.25">
      <c r="A127" s="2">
        <v>7</v>
      </c>
      <c r="B127" s="2">
        <v>100372</v>
      </c>
      <c r="C127" t="s">
        <v>135</v>
      </c>
      <c r="D127" t="s">
        <v>39</v>
      </c>
      <c r="E127" s="47"/>
      <c r="F127" s="12">
        <v>6</v>
      </c>
      <c r="G127" s="12">
        <v>0.6</v>
      </c>
      <c r="H127" s="12">
        <v>6.6</v>
      </c>
      <c r="I127" s="13">
        <f t="shared" si="24"/>
        <v>0</v>
      </c>
      <c r="J127" s="12">
        <f t="shared" si="25"/>
        <v>0</v>
      </c>
      <c r="K127" s="13">
        <f t="shared" si="26"/>
        <v>0</v>
      </c>
    </row>
    <row r="128" spans="1:11" x14ac:dyDescent="0.25">
      <c r="A128" s="2">
        <v>7</v>
      </c>
      <c r="B128" s="2">
        <v>100524</v>
      </c>
      <c r="C128" t="s">
        <v>136</v>
      </c>
      <c r="D128" t="s">
        <v>51</v>
      </c>
      <c r="E128" s="47"/>
      <c r="F128" s="6">
        <v>2.73</v>
      </c>
      <c r="G128" s="6">
        <v>0.27</v>
      </c>
      <c r="H128" s="13">
        <v>3</v>
      </c>
      <c r="I128" s="13">
        <f t="shared" si="24"/>
        <v>0</v>
      </c>
      <c r="J128" s="12">
        <f t="shared" si="25"/>
        <v>0</v>
      </c>
      <c r="K128" s="13">
        <f t="shared" si="26"/>
        <v>0</v>
      </c>
    </row>
    <row r="129" spans="1:11" x14ac:dyDescent="0.25">
      <c r="A129" s="2">
        <v>7</v>
      </c>
      <c r="B129" s="2">
        <v>100534</v>
      </c>
      <c r="C129" t="s">
        <v>137</v>
      </c>
      <c r="D129" t="s">
        <v>51</v>
      </c>
      <c r="E129" s="47"/>
      <c r="F129" s="6">
        <v>2.73</v>
      </c>
      <c r="G129" s="6">
        <v>0.27</v>
      </c>
      <c r="H129" s="13">
        <v>3</v>
      </c>
      <c r="I129" s="13">
        <f t="shared" si="24"/>
        <v>0</v>
      </c>
      <c r="J129" s="12">
        <f t="shared" si="25"/>
        <v>0</v>
      </c>
      <c r="K129" s="13">
        <f t="shared" si="26"/>
        <v>0</v>
      </c>
    </row>
    <row r="130" spans="1:11" x14ac:dyDescent="0.25">
      <c r="A130" s="2">
        <v>7</v>
      </c>
      <c r="B130" s="2">
        <v>100643</v>
      </c>
      <c r="C130" t="s">
        <v>61</v>
      </c>
      <c r="D130" t="s">
        <v>48</v>
      </c>
      <c r="E130" s="47"/>
      <c r="F130" s="6">
        <v>2.73</v>
      </c>
      <c r="G130" s="6">
        <v>0.27</v>
      </c>
      <c r="H130" s="13">
        <v>3</v>
      </c>
      <c r="I130" s="13">
        <f t="shared" si="24"/>
        <v>0</v>
      </c>
      <c r="J130" s="12">
        <f t="shared" si="25"/>
        <v>0</v>
      </c>
      <c r="K130" s="13">
        <f t="shared" si="26"/>
        <v>0</v>
      </c>
    </row>
    <row r="131" spans="1:11" x14ac:dyDescent="0.25">
      <c r="A131" s="2">
        <v>7</v>
      </c>
      <c r="B131" s="2">
        <v>100646</v>
      </c>
      <c r="C131" t="s">
        <v>62</v>
      </c>
      <c r="D131" t="s">
        <v>57</v>
      </c>
      <c r="E131" s="47"/>
      <c r="F131" s="6">
        <v>2.73</v>
      </c>
      <c r="G131" s="6">
        <v>0.27</v>
      </c>
      <c r="H131" s="13">
        <v>3</v>
      </c>
      <c r="I131" s="13">
        <f t="shared" si="24"/>
        <v>0</v>
      </c>
      <c r="J131" s="12">
        <f t="shared" si="25"/>
        <v>0</v>
      </c>
      <c r="K131" s="13">
        <f t="shared" si="26"/>
        <v>0</v>
      </c>
    </row>
    <row r="132" spans="1:11" ht="15.75" thickBot="1" x14ac:dyDescent="0.3">
      <c r="A132" s="2">
        <v>7</v>
      </c>
      <c r="B132" s="2">
        <v>100604</v>
      </c>
      <c r="C132" t="s">
        <v>93</v>
      </c>
      <c r="D132" t="s">
        <v>91</v>
      </c>
      <c r="E132" s="48"/>
      <c r="F132" s="6">
        <v>3.91</v>
      </c>
      <c r="G132" s="6">
        <v>0.39</v>
      </c>
      <c r="H132" s="13">
        <v>4.3</v>
      </c>
      <c r="I132" s="13">
        <f t="shared" si="24"/>
        <v>0</v>
      </c>
      <c r="J132" s="12">
        <f t="shared" si="25"/>
        <v>0</v>
      </c>
      <c r="K132" s="13">
        <f t="shared" si="26"/>
        <v>0</v>
      </c>
    </row>
    <row r="133" spans="1:11" x14ac:dyDescent="0.25">
      <c r="I133" s="15">
        <f>SUM(I124:I132)</f>
        <v>0</v>
      </c>
      <c r="J133" s="16">
        <f t="shared" si="25"/>
        <v>0</v>
      </c>
      <c r="K133" s="15">
        <f t="shared" si="26"/>
        <v>0</v>
      </c>
    </row>
    <row r="134" spans="1:11" x14ac:dyDescent="0.25">
      <c r="A134"/>
      <c r="B134"/>
    </row>
    <row r="135" spans="1:11" x14ac:dyDescent="0.25">
      <c r="A135"/>
      <c r="B135"/>
    </row>
    <row r="136" spans="1:11" x14ac:dyDescent="0.25">
      <c r="A136"/>
      <c r="B136"/>
    </row>
    <row r="137" spans="1:11" x14ac:dyDescent="0.25">
      <c r="A137"/>
      <c r="B137"/>
    </row>
    <row r="138" spans="1:11" x14ac:dyDescent="0.25">
      <c r="A138"/>
      <c r="B138"/>
    </row>
    <row r="139" spans="1:11" x14ac:dyDescent="0.25">
      <c r="A139"/>
      <c r="B139"/>
    </row>
    <row r="140" spans="1:11" x14ac:dyDescent="0.25">
      <c r="A140"/>
      <c r="B140"/>
    </row>
    <row r="141" spans="1:11" x14ac:dyDescent="0.25">
      <c r="A141"/>
      <c r="B141"/>
    </row>
    <row r="142" spans="1:11" x14ac:dyDescent="0.25">
      <c r="A142"/>
      <c r="B142"/>
    </row>
    <row r="143" spans="1:11" x14ac:dyDescent="0.25">
      <c r="A143" s="30" t="s">
        <v>76</v>
      </c>
      <c r="B143" s="9"/>
      <c r="C143" s="10"/>
      <c r="D143" s="10"/>
      <c r="E143" s="10"/>
      <c r="F143" s="10"/>
      <c r="G143" s="10"/>
      <c r="H143" s="11"/>
      <c r="I143" s="10"/>
      <c r="J143" s="10"/>
      <c r="K143" s="10"/>
    </row>
    <row r="144" spans="1:11" ht="24.75" thickBot="1" x14ac:dyDescent="0.3">
      <c r="A144" s="37" t="s">
        <v>5</v>
      </c>
      <c r="B144" s="37" t="s">
        <v>6</v>
      </c>
      <c r="C144" s="37" t="s">
        <v>7</v>
      </c>
      <c r="D144" s="37" t="s">
        <v>8</v>
      </c>
      <c r="E144" s="38" t="s">
        <v>14</v>
      </c>
      <c r="F144" s="39" t="s">
        <v>9</v>
      </c>
      <c r="G144" s="39" t="s">
        <v>10</v>
      </c>
      <c r="H144" s="39" t="s">
        <v>22</v>
      </c>
      <c r="I144" s="40" t="s">
        <v>11</v>
      </c>
      <c r="J144" s="40" t="s">
        <v>12</v>
      </c>
      <c r="K144" s="40" t="s">
        <v>13</v>
      </c>
    </row>
    <row r="145" spans="1:11" x14ac:dyDescent="0.25">
      <c r="A145" s="2">
        <v>8</v>
      </c>
      <c r="B145" s="2">
        <v>100518</v>
      </c>
      <c r="C145" t="s">
        <v>63</v>
      </c>
      <c r="D145" t="s">
        <v>46</v>
      </c>
      <c r="E145" s="49"/>
      <c r="F145" s="4">
        <v>3.36</v>
      </c>
      <c r="G145" s="4">
        <v>0.34</v>
      </c>
      <c r="H145" s="13">
        <v>3.7</v>
      </c>
      <c r="I145" s="13">
        <f>E145*F145</f>
        <v>0</v>
      </c>
      <c r="J145" s="12">
        <f>I145*0.1</f>
        <v>0</v>
      </c>
      <c r="K145" s="13">
        <f>I145+J145</f>
        <v>0</v>
      </c>
    </row>
    <row r="146" spans="1:11" x14ac:dyDescent="0.25">
      <c r="A146" s="2">
        <v>8</v>
      </c>
      <c r="B146" s="2">
        <v>100373</v>
      </c>
      <c r="C146" t="s">
        <v>138</v>
      </c>
      <c r="D146" t="s">
        <v>39</v>
      </c>
      <c r="E146" s="47"/>
      <c r="F146" s="12">
        <v>6</v>
      </c>
      <c r="G146" s="12">
        <v>0.6</v>
      </c>
      <c r="H146" s="12">
        <v>6.6</v>
      </c>
      <c r="I146" s="13">
        <f t="shared" ref="I146:I152" si="27">E146*F146</f>
        <v>0</v>
      </c>
      <c r="J146" s="12">
        <f t="shared" ref="J146:J153" si="28">I146*0.1</f>
        <v>0</v>
      </c>
      <c r="K146" s="13">
        <f t="shared" ref="K146:K153" si="29">I146+J146</f>
        <v>0</v>
      </c>
    </row>
    <row r="147" spans="1:11" x14ac:dyDescent="0.25">
      <c r="A147" s="2">
        <v>8</v>
      </c>
      <c r="B147" s="2">
        <v>100374</v>
      </c>
      <c r="C147" t="s">
        <v>139</v>
      </c>
      <c r="D147" t="s">
        <v>39</v>
      </c>
      <c r="E147" s="47"/>
      <c r="F147" s="12">
        <v>6</v>
      </c>
      <c r="G147" s="12">
        <v>0.6</v>
      </c>
      <c r="H147" s="12">
        <v>6.6</v>
      </c>
      <c r="I147" s="13">
        <f t="shared" si="27"/>
        <v>0</v>
      </c>
      <c r="J147" s="12">
        <f t="shared" si="28"/>
        <v>0</v>
      </c>
      <c r="K147" s="13">
        <f t="shared" si="29"/>
        <v>0</v>
      </c>
    </row>
    <row r="148" spans="1:11" x14ac:dyDescent="0.25">
      <c r="A148" s="2">
        <v>8</v>
      </c>
      <c r="B148" s="2">
        <v>100526</v>
      </c>
      <c r="C148" t="s">
        <v>140</v>
      </c>
      <c r="D148" t="s">
        <v>51</v>
      </c>
      <c r="E148" s="47"/>
      <c r="F148" s="6">
        <v>2.73</v>
      </c>
      <c r="G148" s="6">
        <v>0.27</v>
      </c>
      <c r="H148" s="13">
        <v>3</v>
      </c>
      <c r="I148" s="13">
        <f t="shared" si="27"/>
        <v>0</v>
      </c>
      <c r="J148" s="12">
        <f t="shared" si="28"/>
        <v>0</v>
      </c>
      <c r="K148" s="13">
        <f t="shared" si="29"/>
        <v>0</v>
      </c>
    </row>
    <row r="149" spans="1:11" x14ac:dyDescent="0.25">
      <c r="A149" s="2">
        <v>8</v>
      </c>
      <c r="B149" s="2">
        <v>100536</v>
      </c>
      <c r="C149" t="s">
        <v>141</v>
      </c>
      <c r="D149" t="s">
        <v>51</v>
      </c>
      <c r="E149" s="47"/>
      <c r="F149" s="6">
        <v>2.73</v>
      </c>
      <c r="G149" s="6">
        <v>0.27</v>
      </c>
      <c r="H149" s="13">
        <v>3</v>
      </c>
      <c r="I149" s="13">
        <f t="shared" si="27"/>
        <v>0</v>
      </c>
      <c r="J149" s="12">
        <f t="shared" si="28"/>
        <v>0</v>
      </c>
      <c r="K149" s="13">
        <f t="shared" si="29"/>
        <v>0</v>
      </c>
    </row>
    <row r="150" spans="1:11" x14ac:dyDescent="0.25">
      <c r="A150" s="2">
        <v>8</v>
      </c>
      <c r="B150" s="2">
        <v>100644</v>
      </c>
      <c r="C150" t="s">
        <v>64</v>
      </c>
      <c r="D150" t="s">
        <v>48</v>
      </c>
      <c r="E150" s="47"/>
      <c r="F150" s="6">
        <v>2.73</v>
      </c>
      <c r="G150" s="6">
        <v>0.27</v>
      </c>
      <c r="H150" s="13">
        <v>3</v>
      </c>
      <c r="I150" s="13">
        <f t="shared" si="27"/>
        <v>0</v>
      </c>
      <c r="J150" s="12">
        <f t="shared" si="28"/>
        <v>0</v>
      </c>
      <c r="K150" s="13">
        <f t="shared" si="29"/>
        <v>0</v>
      </c>
    </row>
    <row r="151" spans="1:11" x14ac:dyDescent="0.25">
      <c r="A151" s="2">
        <v>8</v>
      </c>
      <c r="B151" s="2">
        <v>100648</v>
      </c>
      <c r="C151" t="s">
        <v>65</v>
      </c>
      <c r="D151" t="s">
        <v>57</v>
      </c>
      <c r="E151" s="47"/>
      <c r="F151" s="6">
        <v>2.73</v>
      </c>
      <c r="G151" s="6">
        <v>0.27</v>
      </c>
      <c r="H151" s="13">
        <v>3</v>
      </c>
      <c r="I151" s="13">
        <f t="shared" si="27"/>
        <v>0</v>
      </c>
      <c r="J151" s="12">
        <f t="shared" si="28"/>
        <v>0</v>
      </c>
      <c r="K151" s="13">
        <f t="shared" si="29"/>
        <v>0</v>
      </c>
    </row>
    <row r="152" spans="1:11" ht="15.75" thickBot="1" x14ac:dyDescent="0.3">
      <c r="A152" s="2">
        <v>8</v>
      </c>
      <c r="B152" s="2">
        <v>100606</v>
      </c>
      <c r="C152" t="s">
        <v>96</v>
      </c>
      <c r="D152" t="s">
        <v>91</v>
      </c>
      <c r="E152" s="48"/>
      <c r="F152" s="6">
        <v>3.91</v>
      </c>
      <c r="G152" s="6">
        <v>0.39</v>
      </c>
      <c r="H152" s="13">
        <v>4.3</v>
      </c>
      <c r="I152" s="13">
        <f t="shared" si="27"/>
        <v>0</v>
      </c>
      <c r="J152" s="12">
        <f t="shared" si="28"/>
        <v>0</v>
      </c>
      <c r="K152" s="13">
        <f t="shared" si="29"/>
        <v>0</v>
      </c>
    </row>
    <row r="153" spans="1:11" x14ac:dyDescent="0.25">
      <c r="I153" s="15">
        <f>SUM(I145:I152)</f>
        <v>0</v>
      </c>
      <c r="J153" s="16">
        <f t="shared" si="28"/>
        <v>0</v>
      </c>
      <c r="K153" s="15">
        <f t="shared" si="29"/>
        <v>0</v>
      </c>
    </row>
    <row r="154" spans="1:11" x14ac:dyDescent="0.25">
      <c r="A154"/>
      <c r="B154"/>
    </row>
    <row r="155" spans="1:11" x14ac:dyDescent="0.25">
      <c r="A155" s="30" t="s">
        <v>77</v>
      </c>
      <c r="B155" s="9"/>
      <c r="C155" s="10"/>
      <c r="D155" s="10"/>
      <c r="E155" s="10"/>
      <c r="F155" s="10"/>
      <c r="G155" s="10"/>
      <c r="H155" s="11"/>
      <c r="I155" s="10"/>
      <c r="J155" s="10"/>
      <c r="K155" s="10"/>
    </row>
    <row r="156" spans="1:11" ht="24.75" thickBot="1" x14ac:dyDescent="0.3">
      <c r="A156" s="37" t="s">
        <v>5</v>
      </c>
      <c r="B156" s="37" t="s">
        <v>6</v>
      </c>
      <c r="C156" s="37" t="s">
        <v>7</v>
      </c>
      <c r="D156" s="37" t="s">
        <v>8</v>
      </c>
      <c r="E156" s="38" t="s">
        <v>14</v>
      </c>
      <c r="F156" s="39" t="s">
        <v>9</v>
      </c>
      <c r="G156" s="39" t="s">
        <v>10</v>
      </c>
      <c r="H156" s="39" t="s">
        <v>22</v>
      </c>
      <c r="I156" s="40" t="s">
        <v>11</v>
      </c>
      <c r="J156" s="40" t="s">
        <v>12</v>
      </c>
      <c r="K156" s="40" t="s">
        <v>13</v>
      </c>
    </row>
    <row r="157" spans="1:11" x14ac:dyDescent="0.25">
      <c r="A157" s="2">
        <v>9</v>
      </c>
      <c r="B157" s="2">
        <v>100519</v>
      </c>
      <c r="C157" t="s">
        <v>66</v>
      </c>
      <c r="D157" t="s">
        <v>46</v>
      </c>
      <c r="E157" s="49"/>
      <c r="F157" s="4">
        <v>3.36</v>
      </c>
      <c r="G157" s="4">
        <v>0.34</v>
      </c>
      <c r="H157" s="13">
        <v>3.7</v>
      </c>
      <c r="I157" s="13">
        <f>E157*F157</f>
        <v>0</v>
      </c>
      <c r="J157" s="12">
        <f>I157*0.1</f>
        <v>0</v>
      </c>
      <c r="K157" s="13">
        <f>I157+J157</f>
        <v>0</v>
      </c>
    </row>
    <row r="158" spans="1:11" x14ac:dyDescent="0.25">
      <c r="A158" s="2">
        <v>9</v>
      </c>
      <c r="B158" s="2">
        <v>100528</v>
      </c>
      <c r="C158" t="s">
        <v>142</v>
      </c>
      <c r="D158" t="s">
        <v>51</v>
      </c>
      <c r="E158" s="47"/>
      <c r="F158" s="6">
        <v>2.73</v>
      </c>
      <c r="G158" s="6">
        <v>0.27</v>
      </c>
      <c r="H158" s="13">
        <v>3</v>
      </c>
      <c r="I158" s="13">
        <f t="shared" ref="I158:I164" si="30">E158*F158</f>
        <v>0</v>
      </c>
      <c r="J158" s="12">
        <f t="shared" ref="J158:J165" si="31">I158*0.1</f>
        <v>0</v>
      </c>
      <c r="K158" s="13">
        <f t="shared" ref="K158:K165" si="32">I158+J158</f>
        <v>0</v>
      </c>
    </row>
    <row r="159" spans="1:11" x14ac:dyDescent="0.25">
      <c r="A159" s="2">
        <v>9</v>
      </c>
      <c r="B159" s="2">
        <v>100538</v>
      </c>
      <c r="C159" t="s">
        <v>143</v>
      </c>
      <c r="D159" t="s">
        <v>51</v>
      </c>
      <c r="E159" s="47"/>
      <c r="F159" s="6">
        <v>2.73</v>
      </c>
      <c r="G159" s="6">
        <v>0.27</v>
      </c>
      <c r="H159" s="13">
        <v>3</v>
      </c>
      <c r="I159" s="13">
        <f t="shared" si="30"/>
        <v>0</v>
      </c>
      <c r="J159" s="12">
        <f t="shared" si="31"/>
        <v>0</v>
      </c>
      <c r="K159" s="13">
        <f t="shared" si="32"/>
        <v>0</v>
      </c>
    </row>
    <row r="160" spans="1:11" x14ac:dyDescent="0.25">
      <c r="A160" s="2">
        <v>9</v>
      </c>
      <c r="B160" s="2">
        <v>100517</v>
      </c>
      <c r="C160" t="s">
        <v>67</v>
      </c>
      <c r="D160" t="s">
        <v>68</v>
      </c>
      <c r="E160" s="47"/>
      <c r="F160" s="4">
        <v>3.36</v>
      </c>
      <c r="G160" s="4">
        <v>0.34</v>
      </c>
      <c r="H160" s="13">
        <v>3.7</v>
      </c>
      <c r="I160" s="13">
        <f t="shared" si="30"/>
        <v>0</v>
      </c>
      <c r="J160" s="12">
        <f t="shared" si="31"/>
        <v>0</v>
      </c>
      <c r="K160" s="13">
        <f t="shared" si="32"/>
        <v>0</v>
      </c>
    </row>
    <row r="161" spans="1:11" x14ac:dyDescent="0.25">
      <c r="A161" s="2">
        <v>9</v>
      </c>
      <c r="B161" s="2">
        <v>100650</v>
      </c>
      <c r="C161" t="s">
        <v>69</v>
      </c>
      <c r="D161" t="s">
        <v>57</v>
      </c>
      <c r="E161" s="47"/>
      <c r="F161" s="6">
        <v>2.73</v>
      </c>
      <c r="G161" s="6">
        <v>0.27</v>
      </c>
      <c r="H161" s="13">
        <v>3</v>
      </c>
      <c r="I161" s="13">
        <f t="shared" si="30"/>
        <v>0</v>
      </c>
      <c r="J161" s="12">
        <f t="shared" si="31"/>
        <v>0</v>
      </c>
      <c r="K161" s="13">
        <f t="shared" si="32"/>
        <v>0</v>
      </c>
    </row>
    <row r="162" spans="1:11" x14ac:dyDescent="0.25">
      <c r="A162" s="2">
        <v>9</v>
      </c>
      <c r="B162" s="2">
        <v>100645</v>
      </c>
      <c r="C162" t="s">
        <v>94</v>
      </c>
      <c r="D162" t="s">
        <v>55</v>
      </c>
      <c r="E162" s="47"/>
      <c r="F162" s="6">
        <v>2.73</v>
      </c>
      <c r="G162" s="6">
        <v>0.27</v>
      </c>
      <c r="H162" s="13">
        <v>3</v>
      </c>
      <c r="I162" s="13">
        <f t="shared" si="30"/>
        <v>0</v>
      </c>
      <c r="J162" s="12">
        <f t="shared" si="31"/>
        <v>0</v>
      </c>
      <c r="K162" s="13">
        <f t="shared" si="32"/>
        <v>0</v>
      </c>
    </row>
    <row r="163" spans="1:11" x14ac:dyDescent="0.25">
      <c r="A163" s="2">
        <v>9</v>
      </c>
      <c r="B163" s="2">
        <v>100608</v>
      </c>
      <c r="C163" t="s">
        <v>97</v>
      </c>
      <c r="D163" t="s">
        <v>91</v>
      </c>
      <c r="E163" s="47"/>
      <c r="F163" s="6">
        <v>3.91</v>
      </c>
      <c r="G163" s="6">
        <v>0.39</v>
      </c>
      <c r="H163" s="13">
        <v>4.3</v>
      </c>
      <c r="I163" s="13">
        <f>E163*F163</f>
        <v>0</v>
      </c>
      <c r="J163" s="12">
        <f>I163*0.1</f>
        <v>0</v>
      </c>
      <c r="K163" s="13">
        <f>I163+J163</f>
        <v>0</v>
      </c>
    </row>
    <row r="164" spans="1:11" ht="15.75" thickBot="1" x14ac:dyDescent="0.3">
      <c r="A164" s="2">
        <v>9</v>
      </c>
      <c r="B164" s="2">
        <v>100789</v>
      </c>
      <c r="C164" t="s">
        <v>98</v>
      </c>
      <c r="D164" t="s">
        <v>95</v>
      </c>
      <c r="E164" s="48"/>
      <c r="F164" s="6">
        <v>6.82</v>
      </c>
      <c r="G164" s="6">
        <v>0.68</v>
      </c>
      <c r="H164" s="13">
        <v>7.5</v>
      </c>
      <c r="I164" s="13">
        <f t="shared" si="30"/>
        <v>0</v>
      </c>
      <c r="J164" s="12">
        <f t="shared" si="31"/>
        <v>0</v>
      </c>
      <c r="K164" s="13">
        <f t="shared" si="32"/>
        <v>0</v>
      </c>
    </row>
    <row r="165" spans="1:11" x14ac:dyDescent="0.25">
      <c r="I165" s="15">
        <f>SUM(I157:I164)</f>
        <v>0</v>
      </c>
      <c r="J165" s="16">
        <f t="shared" si="31"/>
        <v>0</v>
      </c>
      <c r="K165" s="15">
        <f t="shared" si="32"/>
        <v>0</v>
      </c>
    </row>
    <row r="167" spans="1:11" x14ac:dyDescent="0.25">
      <c r="H167" s="8" t="s">
        <v>88</v>
      </c>
      <c r="I167" s="17">
        <f>SUM(I31,I48,I62,I82,I99,I120,I133,I153,I165)</f>
        <v>0</v>
      </c>
      <c r="J167" s="18">
        <f>I167*0.1</f>
        <v>0</v>
      </c>
      <c r="K167" s="17">
        <f>I167+J167</f>
        <v>0</v>
      </c>
    </row>
  </sheetData>
  <sheetProtection algorithmName="SHA-512" hashValue="91SNoDu9Et+Dr4iYwZkH+5p8gjiRw7Z33oBAvU5h9mN59NZUnpxoD9v364Aa4wSfTWkiAFz/o/j8ryRf5V+n8Q==" saltValue="Bldebs73iqRySLzWZMePJw==" spinCount="100000" sheet="1" selectLockedCells="1"/>
  <mergeCells count="2">
    <mergeCell ref="A1:K1"/>
    <mergeCell ref="E8:K10"/>
  </mergeCells>
  <pageMargins left="0.23622047244094491" right="0.23622047244094491" top="0.74803149606299213" bottom="0.55118110236220474" header="0.31496062992125984" footer="0.31496062992125984"/>
  <pageSetup paperSize="9" scale="92" fitToHeight="0" orientation="landscape" verticalDpi="0" r:id="rId1"/>
  <headerFooter>
    <oddHeader>&amp;L&amp;8Vydavateľstvo ORBIS PICTUS ISTROPOLITANA&amp;R&amp;8Cenník k cenovým ponukám 
pre verejné obstarávanie škôl s príspevkom MŠVVaŠ SR</oddHeader>
    <oddFooter>&amp;C&amp;8Strana &amp;P / &amp;N</oddFooter>
  </headerFooter>
  <ignoredErrors>
    <ignoredError sqref="B11:B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podla rocnikov 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cp:lastPrinted>2020-07-10T08:48:02Z</cp:lastPrinted>
  <dcterms:created xsi:type="dcterms:W3CDTF">2020-07-09T13:09:22Z</dcterms:created>
  <dcterms:modified xsi:type="dcterms:W3CDTF">2021-02-05T12:28:08Z</dcterms:modified>
</cp:coreProperties>
</file>